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<sst xmlns="http://schemas.openxmlformats.org/spreadsheetml/2006/main" count="422" uniqueCount="168">
  <si>
    <t xml:space="preserve">Приложение №7 </t>
  </si>
  <si>
    <t>к решению Совета народных депутатов  муниципального образования Краснопламенское сельское поселение</t>
  </si>
  <si>
    <t>от __________2016 № __</t>
  </si>
  <si>
    <t xml:space="preserve">Ведомственная структура расходов бюджета муниципального образования     Краснопламенское сельское поселение на 2017 год       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</si>
  <si>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</si>
  <si>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</si>
  <si>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</si>
  <si>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</si>
  <si>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</si>
  <si>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</si>
  <si>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  дов</t>
  </si>
  <si>
    <t>План 
На 2017 год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</si>
  <si>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</si>
  <si>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</si>
  <si>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</si>
  <si>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</si>
  <si>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</si>
  <si>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</si>
  <si>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</si>
  <si>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</si>
  <si>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</si>
  <si>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</si>
  <si>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</si>
  <si>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r>
      <t xml:space="preserve">Расходы на выплаты по оплате труда работников учреждений и органов власти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</si>
  <si>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9990080010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</si>
  <si>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</si>
  <si>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</si>
  <si>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</si>
  <si>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оказание услуг по бухгалтерскому обслуживанию финансово-хозяйственной деятельности администрации Краснопламенского сельского поселения (Межбюджетные трансферты)</t>
  </si>
  <si>
    <t>9990010010</t>
  </si>
  <si>
    <t>500</t>
  </si>
  <si>
    <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(Межбюджетные трансферты) </t>
    </r>
  </si>
  <si>
    <t>9990010030</t>
  </si>
  <si>
    <t xml:space="preserve">Резервные фонды </t>
  </si>
  <si>
    <t>11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</si>
  <si>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</si>
  <si>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</si>
  <si>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</si>
  <si>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Краснопламенское сельское поселение на 2017-2019 годы" </t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</si>
  <si>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</si>
  <si>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</si>
  <si>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</si>
  <si>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</si>
  <si>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0500162090</t>
  </si>
  <si>
    <r>
      <t>Муниципальная программа «Осуществление комплекса мероприятий по оказанию услуг в сфере коммунального и хозяйственного обеспечения деятельности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органов местного самоуправления и учреждений, наделенных функциями управления  Краснопламенского сельского поселения на 2017-2019 годы»</t>
    </r>
  </si>
  <si>
    <t>09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</si>
  <si>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</si>
  <si>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</si>
  <si>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</si>
  <si>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0900180020</t>
  </si>
  <si>
    <t>Основное мероприятие "Расходы на уплату налогов на имущество и транспорт"</t>
  </si>
  <si>
    <t>09002</t>
  </si>
  <si>
    <t>Расходы на обеспечение  деятельности учреждений и органов власти (Иные бюджетные ассигнования)</t>
  </si>
  <si>
    <t>0900280020</t>
  </si>
  <si>
    <t>Основное мероприятие "Расходы по укреплению материально-технической базы"</t>
  </si>
  <si>
    <t>09003</t>
  </si>
  <si>
    <r>
      <t>Расходы на обеспечение  деятельности учреждений и органов власти (</t>
    </r>
    <r>
      <rPr>
        <sz val="11"/>
        <color indexed="8"/>
        <rFont val="Times New Roman"/>
        <family val="1"/>
      </rPr>
      <t>Закупка товаров, работ и услуг для государственных (муниципальных) нужд)</t>
    </r>
  </si>
  <si>
    <t>0900380020</t>
  </si>
  <si>
    <t>999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</si>
  <si>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</si>
  <si>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</si>
  <si>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9990080080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</si>
  <si>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</si>
  <si>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999001Б010</t>
  </si>
  <si>
    <t>Национальная оборона</t>
  </si>
  <si>
    <t>02</t>
  </si>
  <si>
    <t>Мобилизационная и вневойсковая подготовка</t>
  </si>
  <si>
    <t>03</t>
  </si>
  <si>
    <t>Расходы на выполнение функций по осуществлению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</si>
  <si>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</si>
  <si>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</si>
  <si>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</si>
  <si>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</si>
  <si>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</si>
  <si>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пожарной безопасности на территории муниципального образования Краснопламенское сельское поселение  на 2017-2019 годы"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</si>
  <si>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</si>
  <si>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</si>
  <si>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по опашке территории (Закупка товаров, работ и услуг для государственных (муниципальных) нужд)</t>
  </si>
  <si>
    <t>0400162010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</si>
  <si>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государственных (муниципальных) нужд)</t>
  </si>
  <si>
    <t>9990060140</t>
  </si>
  <si>
    <t>Национальная  экономика</t>
  </si>
  <si>
    <t>Общеэкономические вопросы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</si>
  <si>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</si>
  <si>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</si>
  <si>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800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</si>
  <si>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</si>
  <si>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</si>
  <si>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 Краснопламенское сельское поселение на 2017-2019 годы"</t>
  </si>
  <si>
    <t>Основное мероприятие "Обеспечение  мероприятий по софинансированию краткосрочного плана капитального ремонта многоквартирных домов"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</si>
  <si>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</si>
  <si>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</si>
  <si>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0100169601</t>
  </si>
  <si>
    <t>600</t>
  </si>
  <si>
    <t>Основное мероприятие " Оплата взносов на  капитальный ремонт многоквартирных домов"</t>
  </si>
  <si>
    <t>01002</t>
  </si>
  <si>
    <t>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</si>
  <si>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0100262070</t>
  </si>
  <si>
    <t>Благоустройство</t>
  </si>
  <si>
    <t>Муниципальная программа  "Комплексная программа благоустройства территории Краснопламенского сельского поселения на 2017-2019 годы"</t>
  </si>
  <si>
    <t>Основное мероприятие "Уличное освещение"</t>
  </si>
  <si>
    <t>02001</t>
  </si>
  <si>
    <t>Расходы на уличное освещение  (Закупка товаров, работ и услуг для государственных (муниципальных) нужд)</t>
  </si>
  <si>
    <t>0200162080</t>
  </si>
  <si>
    <t>Основное мероприятие "Содержание сетей  и установка приборов учета уличного освещения"</t>
  </si>
  <si>
    <t>02002</t>
  </si>
  <si>
    <t>Расходы на  содержание сетей и установку приборов  учета уличного освещения  (Закупка товаров, работ и услуг для государственных (муниципальных) нужд)</t>
  </si>
  <si>
    <t>0200262080</t>
  </si>
  <si>
    <t>Основное мероприятие "Организация и содержание мест захоронения"</t>
  </si>
  <si>
    <t>02003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</si>
  <si>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</si>
  <si>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0200362080</t>
  </si>
  <si>
    <t>Основное мероприятие "Прочие мероприятия по  благоустройству территории"</t>
  </si>
  <si>
    <t>02004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</si>
  <si>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</si>
  <si>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0200462080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</si>
  <si>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</si>
  <si>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</si>
  <si>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по очистке водоемов (Закупка товаров, работ и услуг для государственных (муниципальных) нужд)</t>
  </si>
  <si>
    <t>0400262010</t>
  </si>
  <si>
    <t>Охрана окружающей среды</t>
  </si>
  <si>
    <t>06</t>
  </si>
  <si>
    <t>Другие вопросы в области окружающей среды</t>
  </si>
  <si>
    <t>Основное мероприятие " Ликвидация стихийных свалок"</t>
  </si>
  <si>
    <t>02005</t>
  </si>
  <si>
    <t>Расходы на ликвидацию стихийных свалок (Закупка товаров, работ и услуг для государственных (муниципальных) нужд)</t>
  </si>
  <si>
    <t>0200562080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</si>
  <si>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</si>
  <si>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</si>
  <si>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</si>
  <si>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 на 2017-2019 гг.»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</si>
  <si>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</si>
  <si>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</si>
  <si>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r>
      <t xml:space="preserve">Расходы на обеспечение деятельности (оказание услуг) муниципального бюджетного учреждения культуры "Досугово-Информационный Центр"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</si>
  <si>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0600140050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</si>
  <si>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</si>
  <si>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</si>
  <si>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(Социальное обеспечение и иные выплаты населению)</t>
  </si>
  <si>
    <t>0600270230</t>
  </si>
  <si>
    <t>300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</si>
  <si>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</si>
  <si>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Основное мероприятие "Проведение культурно-массовых мероприятий"</t>
  </si>
  <si>
    <t>06003</t>
  </si>
  <si>
    <t>Расходы на проведение мероприятий  (Закупка товаров, работ и услуг для государственных (муниципальных) нужд)</t>
  </si>
  <si>
    <t>0600360060</t>
  </si>
  <si>
    <t xml:space="preserve">Основное мероприятие "Оказание услуг по бухгалтерскому обслуживанию финансово-хозяйственной деятельности муниципального бюджетного учреждения культуры" </t>
  </si>
  <si>
    <t>06004</t>
  </si>
  <si>
    <t>Расходы на оказание услуг по бухгалтерскому обслуживанию финансово-хозяйственной деятельности муниципального бюджетного учреждения культуры "Досугово-Информационный Центр" (Межбюджетные трансферты)</t>
  </si>
  <si>
    <t>0600410050</t>
  </si>
  <si>
    <t xml:space="preserve">Непрограммные расходы 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</si>
  <si>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</si>
  <si>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Социальная политика</t>
  </si>
  <si>
    <t>10</t>
  </si>
  <si>
    <t>Пенсионное обеспечение</t>
  </si>
  <si>
    <t>Основное мероприятие "Пенсионное обеспечение"</t>
  </si>
  <si>
    <t>05002</t>
  </si>
  <si>
    <t>Расходы на пенсионное обеспечение  (Социальное обеспечение и иные выплаты населению)</t>
  </si>
  <si>
    <t>0500260070</t>
  </si>
  <si>
    <t>Социальное обеспечение населения</t>
  </si>
  <si>
    <t>Расходы на обеспечение жильем молодых семей  (Межбюджетные трансферты)</t>
  </si>
  <si>
    <t>999001Ж010</t>
  </si>
  <si>
    <t>Физическая культура и спорт</t>
  </si>
  <si>
    <t>Массовый спорт</t>
  </si>
  <si>
    <t>Расходы на строительство здания для размещения спортивного зала (Капитальные вложения в объекты недвижимого имущества государственной (муниципальной) собственности)</t>
  </si>
  <si>
    <t>99900И2110</t>
  </si>
  <si>
    <t>Совет народных депутатов Краснопламенского сельского поселения Александровского района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</si>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</sst>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0000"/>
    <numFmt numFmtId="167" formatCode="000"/>
    <numFmt numFmtId="168" formatCode="0"/>
    <numFmt numFmtId="169" formatCode="0.0"/>
    <numFmt numFmtId="170" formatCode="0.00"/>
    <numFmt numFmtId="171" formatCode="#,##0.0"/>
  </numFmts>
  <fonts count="20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6" fillId="0" borderId="1" xfId="0" applyFont="1" applyBorder="1" applyAlignment="1">
      <alignment textRotation="90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left" wrapText="1"/>
    </xf>
    <xf numFmtId="167" fontId="4" fillId="0" borderId="1" xfId="0" applyNumberFormat="1" applyFont="1" applyBorder="1" applyAlignment="1">
      <alignment horizontal="center" wrapText="1"/>
    </xf>
    <xf numFmtId="169" fontId="5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center" wrapText="1"/>
    </xf>
    <xf numFmtId="169" fontId="1" fillId="0" borderId="1" xfId="0" applyNumberFormat="1" applyFont="1" applyBorder="1" applyAlignment="1">
      <alignment wrapText="1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wrapText="1"/>
    </xf>
    <xf numFmtId="169" fontId="1" fillId="0" borderId="1" xfId="0" applyNumberFormat="1" applyFont="1" applyFill="1" applyBorder="1" applyAlignment="1">
      <alignment wrapText="1"/>
    </xf>
    <xf numFmtId="164" fontId="6" fillId="0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wrapText="1"/>
    </xf>
    <xf numFmtId="17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left" wrapText="1"/>
    </xf>
    <xf numFmtId="169" fontId="3" fillId="0" borderId="1" xfId="0" applyNumberFormat="1" applyFont="1" applyFill="1" applyBorder="1" applyAlignment="1">
      <alignment wrapText="1"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wrapText="1"/>
    </xf>
    <xf numFmtId="164" fontId="10" fillId="0" borderId="0" xfId="0" applyFont="1" applyFill="1" applyAlignment="1">
      <alignment/>
    </xf>
    <xf numFmtId="164" fontId="3" fillId="2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wrapText="1"/>
    </xf>
    <xf numFmtId="169" fontId="2" fillId="0" borderId="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left" wrapText="1"/>
    </xf>
    <xf numFmtId="164" fontId="11" fillId="0" borderId="0" xfId="0" applyFont="1" applyFill="1" applyAlignment="1">
      <alignment/>
    </xf>
    <xf numFmtId="165" fontId="3" fillId="0" borderId="1" xfId="0" applyNumberFormat="1" applyFont="1" applyFill="1" applyBorder="1" applyAlignment="1">
      <alignment horizontal="left" vertical="center" wrapText="1"/>
    </xf>
    <xf numFmtId="164" fontId="12" fillId="0" borderId="0" xfId="0" applyFont="1" applyFill="1" applyAlignment="1">
      <alignment/>
    </xf>
    <xf numFmtId="164" fontId="8" fillId="0" borderId="1" xfId="0" applyFont="1" applyBorder="1" applyAlignment="1">
      <alignment/>
    </xf>
    <xf numFmtId="167" fontId="1" fillId="0" borderId="1" xfId="0" applyNumberFormat="1" applyFont="1" applyFill="1" applyBorder="1" applyAlignment="1">
      <alignment horizontal="center" wrapText="1"/>
    </xf>
    <xf numFmtId="164" fontId="13" fillId="0" borderId="0" xfId="0" applyFont="1" applyFill="1" applyAlignment="1">
      <alignment/>
    </xf>
    <xf numFmtId="165" fontId="14" fillId="0" borderId="1" xfId="0" applyNumberFormat="1" applyFont="1" applyFill="1" applyBorder="1" applyAlignment="1">
      <alignment horizontal="left" wrapText="1"/>
    </xf>
    <xf numFmtId="164" fontId="8" fillId="0" borderId="1" xfId="0" applyFont="1" applyBorder="1" applyAlignment="1">
      <alignment wrapText="1"/>
    </xf>
    <xf numFmtId="171" fontId="3" fillId="2" borderId="1" xfId="0" applyNumberFormat="1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4" fillId="0" borderId="1" xfId="0" applyFont="1" applyBorder="1" applyAlignment="1">
      <alignment wrapText="1"/>
    </xf>
    <xf numFmtId="164" fontId="3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wrapText="1"/>
    </xf>
    <xf numFmtId="164" fontId="3" fillId="0" borderId="1" xfId="0" applyFont="1" applyBorder="1" applyAlignment="1">
      <alignment/>
    </xf>
    <xf numFmtId="170" fontId="1" fillId="0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/>
    </xf>
    <xf numFmtId="164" fontId="3" fillId="2" borderId="1" xfId="0" applyNumberFormat="1" applyFont="1" applyFill="1" applyBorder="1" applyAlignment="1">
      <alignment horizontal="left" vertical="center" wrapText="1"/>
    </xf>
    <xf numFmtId="164" fontId="10" fillId="0" borderId="0" xfId="0" applyFont="1" applyAlignment="1">
      <alignment/>
    </xf>
    <xf numFmtId="164" fontId="16" fillId="0" borderId="0" xfId="0" applyFont="1" applyAlignment="1">
      <alignment/>
    </xf>
    <xf numFmtId="169" fontId="3" fillId="0" borderId="1" xfId="0" applyNumberFormat="1" applyFont="1" applyBorder="1" applyAlignment="1">
      <alignment/>
    </xf>
    <xf numFmtId="164" fontId="17" fillId="0" borderId="0" xfId="0" applyFont="1" applyAlignment="1">
      <alignment/>
    </xf>
    <xf numFmtId="164" fontId="18" fillId="0" borderId="0" xfId="0" applyFont="1" applyFill="1" applyAlignment="1">
      <alignment/>
    </xf>
    <xf numFmtId="164" fontId="3" fillId="2" borderId="1" xfId="0" applyFont="1" applyFill="1" applyBorder="1" applyAlignment="1">
      <alignment vertical="center" wrapText="1"/>
    </xf>
    <xf numFmtId="164" fontId="9" fillId="2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left" wrapText="1"/>
    </xf>
    <xf numFmtId="169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left"/>
    </xf>
    <xf numFmtId="164" fontId="8" fillId="0" borderId="0" xfId="0" applyFont="1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9" fontId="5" fillId="0" borderId="1" xfId="0" applyNumberFormat="1" applyFont="1" applyBorder="1" applyAlignment="1">
      <alignment/>
    </xf>
    <xf numFmtId="164" fontId="2" fillId="0" borderId="0" xfId="0" applyFont="1" applyAlignment="1">
      <alignment horizontal="left" vertical="center"/>
    </xf>
    <xf numFmtId="170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2"/>
  <sheetViews>
    <sheetView tabSelected="1" workbookViewId="0" topLeftCell="A53">
      <selection activeCell="B61" sqref="B61"/>
    </sheetView>
  </sheetViews>
  <sheetFormatPr defaultColWidth="9.140625" defaultRowHeight="12.75"/>
  <cols>
    <col min="1" max="1" width="5.00390625" style="1" customWidth="1"/>
    <col min="2" max="2" width="47.7109375" style="2" customWidth="1"/>
    <col min="3" max="3" width="5.421875" style="3" customWidth="1"/>
    <col min="4" max="4" width="6.00390625" style="3" customWidth="1"/>
    <col min="5" max="5" width="13.140625" style="4" customWidth="1"/>
    <col min="6" max="6" width="7.7109375" style="5" customWidth="1"/>
    <col min="7" max="7" width="9.7109375" style="6" customWidth="1"/>
    <col min="8" max="254" width="9.140625" style="2" customWidth="1"/>
    <col min="255" max="16384" width="11.57421875" style="0" customWidth="1"/>
  </cols>
  <sheetData>
    <row r="1" spans="5:7" ht="13.5" customHeight="1">
      <c r="E1" s="7" t="s">
        <v>0</v>
      </c>
      <c r="F1" s="7"/>
      <c r="G1" s="7"/>
    </row>
    <row r="2" spans="4:7" ht="56.25" customHeight="1">
      <c r="D2" s="8" t="s">
        <v>1</v>
      </c>
      <c r="E2" s="8"/>
      <c r="F2" s="8"/>
      <c r="G2" s="8"/>
    </row>
    <row r="3" spans="5:7" ht="12.75">
      <c r="E3" s="7" t="s">
        <v>2</v>
      </c>
      <c r="F3" s="7"/>
      <c r="G3" s="7"/>
    </row>
    <row r="4" ht="10.5" customHeight="1">
      <c r="B4" s="9"/>
    </row>
    <row r="5" spans="1:7" ht="47.25" customHeight="1">
      <c r="A5" s="10" t="s">
        <v>3</v>
      </c>
      <c r="B5" s="10"/>
      <c r="C5" s="10"/>
      <c r="D5" s="10"/>
      <c r="E5" s="10"/>
      <c r="F5" s="10"/>
      <c r="G5" s="10"/>
    </row>
    <row r="6" spans="2:7" ht="12.75" customHeight="1">
      <c r="B6" s="11"/>
      <c r="G6" s="6" t="s">
        <v>4</v>
      </c>
    </row>
    <row r="7" spans="1:7" ht="152.25" customHeight="1">
      <c r="A7" s="12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</row>
    <row r="8" spans="1:7" ht="12.75">
      <c r="A8" s="14">
        <v>1</v>
      </c>
      <c r="B8" s="15">
        <v>2</v>
      </c>
      <c r="C8" s="16">
        <v>3</v>
      </c>
      <c r="D8" s="16">
        <v>4</v>
      </c>
      <c r="E8" s="17">
        <v>5</v>
      </c>
      <c r="F8" s="18">
        <v>6</v>
      </c>
      <c r="G8" s="18">
        <v>7</v>
      </c>
    </row>
    <row r="9" spans="1:7" ht="49.5" customHeight="1">
      <c r="A9" s="19">
        <v>703</v>
      </c>
      <c r="B9" s="20" t="s">
        <v>12</v>
      </c>
      <c r="C9" s="21"/>
      <c r="D9" s="21"/>
      <c r="E9" s="22"/>
      <c r="F9" s="23"/>
      <c r="G9" s="24">
        <f>SUM(G10+G40+G46+G54+G59+G84+G99+G108)+G79</f>
        <v>19161.899999999998</v>
      </c>
    </row>
    <row r="10" spans="1:256" s="30" customFormat="1" ht="12.75">
      <c r="A10" s="19"/>
      <c r="B10" s="25" t="s">
        <v>13</v>
      </c>
      <c r="C10" s="26" t="s">
        <v>14</v>
      </c>
      <c r="D10" s="26"/>
      <c r="E10" s="27"/>
      <c r="F10" s="28"/>
      <c r="G10" s="29">
        <f>SUM(G11+G20+G24)</f>
        <v>6864.8</v>
      </c>
      <c r="IU10" s="31"/>
      <c r="IV10" s="31"/>
    </row>
    <row r="11" spans="1:7" s="36" customFormat="1" ht="60.75" customHeight="1">
      <c r="A11" s="19"/>
      <c r="B11" s="32" t="s">
        <v>15</v>
      </c>
      <c r="C11" s="33" t="s">
        <v>14</v>
      </c>
      <c r="D11" s="33" t="s">
        <v>16</v>
      </c>
      <c r="E11" s="34"/>
      <c r="F11" s="33"/>
      <c r="G11" s="35">
        <f>G12</f>
        <v>1761.3</v>
      </c>
    </row>
    <row r="12" spans="1:7" ht="12.75">
      <c r="A12" s="19"/>
      <c r="B12" s="37" t="s">
        <v>17</v>
      </c>
      <c r="C12" s="38" t="s">
        <v>14</v>
      </c>
      <c r="D12" s="38" t="s">
        <v>16</v>
      </c>
      <c r="E12" s="39" t="s">
        <v>18</v>
      </c>
      <c r="F12" s="23"/>
      <c r="G12" s="40">
        <f>G13</f>
        <v>1761.3</v>
      </c>
    </row>
    <row r="13" spans="1:7" ht="12.75">
      <c r="A13" s="19"/>
      <c r="B13" s="41" t="s">
        <v>19</v>
      </c>
      <c r="C13" s="38" t="s">
        <v>14</v>
      </c>
      <c r="D13" s="38" t="s">
        <v>16</v>
      </c>
      <c r="E13" s="39">
        <v>999</v>
      </c>
      <c r="F13" s="23"/>
      <c r="G13" s="40">
        <f>SUM(G14:G19)</f>
        <v>1761.3</v>
      </c>
    </row>
    <row r="14" spans="1:7" s="46" customFormat="1" ht="97.5" customHeight="1">
      <c r="A14" s="19"/>
      <c r="B14" s="42" t="s">
        <v>20</v>
      </c>
      <c r="C14" s="43" t="s">
        <v>14</v>
      </c>
      <c r="D14" s="43" t="s">
        <v>16</v>
      </c>
      <c r="E14" s="44" t="s">
        <v>21</v>
      </c>
      <c r="F14" s="43" t="s">
        <v>22</v>
      </c>
      <c r="G14" s="45">
        <v>535.2</v>
      </c>
    </row>
    <row r="15" spans="1:7" s="49" customFormat="1" ht="85.5" customHeight="1">
      <c r="A15" s="19"/>
      <c r="B15" s="47" t="s">
        <v>23</v>
      </c>
      <c r="C15" s="43" t="s">
        <v>14</v>
      </c>
      <c r="D15" s="43" t="s">
        <v>16</v>
      </c>
      <c r="E15" s="44" t="s">
        <v>24</v>
      </c>
      <c r="F15" s="48">
        <v>100</v>
      </c>
      <c r="G15" s="45">
        <v>532.4</v>
      </c>
    </row>
    <row r="16" spans="1:7" s="49" customFormat="1" ht="44.25" customHeight="1">
      <c r="A16" s="19"/>
      <c r="B16" s="50" t="s">
        <v>25</v>
      </c>
      <c r="C16" s="43" t="s">
        <v>14</v>
      </c>
      <c r="D16" s="43" t="s">
        <v>16</v>
      </c>
      <c r="E16" s="44" t="s">
        <v>26</v>
      </c>
      <c r="F16" s="48">
        <v>200</v>
      </c>
      <c r="G16" s="45">
        <v>35</v>
      </c>
    </row>
    <row r="17" spans="1:7" s="49" customFormat="1" ht="77.25" customHeight="1" hidden="1">
      <c r="A17" s="19"/>
      <c r="B17" s="42" t="s">
        <v>27</v>
      </c>
      <c r="C17" s="43" t="s">
        <v>14</v>
      </c>
      <c r="D17" s="43" t="s">
        <v>16</v>
      </c>
      <c r="E17" s="51">
        <v>9990080080</v>
      </c>
      <c r="F17" s="43" t="s">
        <v>22</v>
      </c>
      <c r="G17" s="52">
        <v>0</v>
      </c>
    </row>
    <row r="18" spans="1:7" s="49" customFormat="1" ht="63" customHeight="1" hidden="1">
      <c r="A18" s="19"/>
      <c r="B18" s="42" t="s">
        <v>28</v>
      </c>
      <c r="C18" s="53" t="s">
        <v>14</v>
      </c>
      <c r="D18" s="53" t="s">
        <v>16</v>
      </c>
      <c r="E18" s="54" t="s">
        <v>29</v>
      </c>
      <c r="F18" s="53" t="s">
        <v>30</v>
      </c>
      <c r="G18" s="52"/>
    </row>
    <row r="19" spans="1:7" s="49" customFormat="1" ht="84.75" customHeight="1">
      <c r="A19" s="19"/>
      <c r="B19" s="55" t="s">
        <v>31</v>
      </c>
      <c r="C19" s="53" t="s">
        <v>14</v>
      </c>
      <c r="D19" s="53" t="s">
        <v>16</v>
      </c>
      <c r="E19" s="54" t="s">
        <v>32</v>
      </c>
      <c r="F19" s="53" t="s">
        <v>30</v>
      </c>
      <c r="G19" s="45">
        <v>658.7</v>
      </c>
    </row>
    <row r="20" spans="1:7" s="59" customFormat="1" ht="12.75">
      <c r="A20" s="19"/>
      <c r="B20" s="56" t="s">
        <v>33</v>
      </c>
      <c r="C20" s="57" t="s">
        <v>14</v>
      </c>
      <c r="D20" s="57" t="s">
        <v>34</v>
      </c>
      <c r="E20" s="58"/>
      <c r="F20" s="57"/>
      <c r="G20" s="35">
        <f>G22</f>
        <v>31</v>
      </c>
    </row>
    <row r="21" spans="1:7" s="49" customFormat="1" ht="12.75">
      <c r="A21" s="19"/>
      <c r="B21" s="37" t="s">
        <v>17</v>
      </c>
      <c r="C21" s="38" t="s">
        <v>14</v>
      </c>
      <c r="D21" s="38" t="s">
        <v>34</v>
      </c>
      <c r="E21" s="39" t="s">
        <v>18</v>
      </c>
      <c r="F21" s="53"/>
      <c r="G21" s="45">
        <f>G22</f>
        <v>31</v>
      </c>
    </row>
    <row r="22" spans="1:7" s="49" customFormat="1" ht="12.75">
      <c r="A22" s="19"/>
      <c r="B22" s="41" t="s">
        <v>19</v>
      </c>
      <c r="C22" s="43" t="s">
        <v>14</v>
      </c>
      <c r="D22" s="43" t="s">
        <v>34</v>
      </c>
      <c r="E22" s="39">
        <v>999</v>
      </c>
      <c r="F22" s="53"/>
      <c r="G22" s="45">
        <f>G23</f>
        <v>31</v>
      </c>
    </row>
    <row r="23" spans="1:7" s="61" customFormat="1" ht="25.5" customHeight="1">
      <c r="A23" s="19"/>
      <c r="B23" s="60" t="s">
        <v>35</v>
      </c>
      <c r="C23" s="43" t="s">
        <v>14</v>
      </c>
      <c r="D23" s="43" t="s">
        <v>34</v>
      </c>
      <c r="E23" s="51">
        <v>9990060040</v>
      </c>
      <c r="F23" s="48">
        <v>800</v>
      </c>
      <c r="G23" s="45">
        <v>31</v>
      </c>
    </row>
    <row r="24" spans="1:7" s="64" customFormat="1" ht="15" customHeight="1">
      <c r="A24" s="19"/>
      <c r="B24" s="62" t="s">
        <v>36</v>
      </c>
      <c r="C24" s="33" t="s">
        <v>14</v>
      </c>
      <c r="D24" s="33" t="s">
        <v>37</v>
      </c>
      <c r="E24" s="34"/>
      <c r="F24" s="63"/>
      <c r="G24" s="35">
        <f>G25+G28+G35</f>
        <v>5072.5</v>
      </c>
    </row>
    <row r="25" spans="1:7" s="61" customFormat="1" ht="51" customHeight="1">
      <c r="A25" s="19"/>
      <c r="B25" s="47" t="s">
        <v>38</v>
      </c>
      <c r="C25" s="43" t="s">
        <v>14</v>
      </c>
      <c r="D25" s="43" t="s">
        <v>37</v>
      </c>
      <c r="E25" s="44" t="s">
        <v>39</v>
      </c>
      <c r="F25" s="48"/>
      <c r="G25" s="45">
        <f>G26</f>
        <v>200</v>
      </c>
    </row>
    <row r="26" spans="1:7" s="61" customFormat="1" ht="39.75" customHeight="1">
      <c r="A26" s="19"/>
      <c r="B26" s="42" t="s">
        <v>40</v>
      </c>
      <c r="C26" s="43" t="s">
        <v>14</v>
      </c>
      <c r="D26" s="43" t="s">
        <v>37</v>
      </c>
      <c r="E26" s="65" t="s">
        <v>41</v>
      </c>
      <c r="F26" s="48"/>
      <c r="G26" s="45">
        <f>G27</f>
        <v>200</v>
      </c>
    </row>
    <row r="27" spans="1:7" s="61" customFormat="1" ht="64.5" customHeight="1">
      <c r="A27" s="19"/>
      <c r="B27" s="42" t="s">
        <v>42</v>
      </c>
      <c r="C27" s="43" t="s">
        <v>14</v>
      </c>
      <c r="D27" s="43" t="s">
        <v>37</v>
      </c>
      <c r="E27" s="65" t="s">
        <v>43</v>
      </c>
      <c r="F27" s="48">
        <v>200</v>
      </c>
      <c r="G27" s="45">
        <v>200</v>
      </c>
    </row>
    <row r="28" spans="1:7" s="61" customFormat="1" ht="90" customHeight="1">
      <c r="A28" s="19"/>
      <c r="B28" s="42" t="s">
        <v>44</v>
      </c>
      <c r="C28" s="43" t="s">
        <v>14</v>
      </c>
      <c r="D28" s="43" t="s">
        <v>37</v>
      </c>
      <c r="E28" s="44" t="s">
        <v>45</v>
      </c>
      <c r="F28" s="48"/>
      <c r="G28" s="45">
        <f>G29+G31+G33</f>
        <v>1082.5</v>
      </c>
    </row>
    <row r="29" spans="1:7" s="61" customFormat="1" ht="43.5" customHeight="1">
      <c r="A29" s="19"/>
      <c r="B29" s="42" t="s">
        <v>46</v>
      </c>
      <c r="C29" s="43" t="s">
        <v>14</v>
      </c>
      <c r="D29" s="43" t="s">
        <v>37</v>
      </c>
      <c r="E29" s="44" t="s">
        <v>47</v>
      </c>
      <c r="F29" s="48"/>
      <c r="G29" s="45">
        <f>G30</f>
        <v>1021.9</v>
      </c>
    </row>
    <row r="30" spans="1:7" s="61" customFormat="1" ht="44.25" customHeight="1">
      <c r="A30" s="19"/>
      <c r="B30" s="42" t="s">
        <v>48</v>
      </c>
      <c r="C30" s="43" t="s">
        <v>14</v>
      </c>
      <c r="D30" s="43" t="s">
        <v>37</v>
      </c>
      <c r="E30" s="44" t="s">
        <v>49</v>
      </c>
      <c r="F30" s="48">
        <v>200</v>
      </c>
      <c r="G30" s="45">
        <v>1021.9</v>
      </c>
    </row>
    <row r="31" spans="1:7" s="61" customFormat="1" ht="25.5" customHeight="1">
      <c r="A31" s="19"/>
      <c r="B31" s="42" t="s">
        <v>50</v>
      </c>
      <c r="C31" s="43" t="s">
        <v>14</v>
      </c>
      <c r="D31" s="43" t="s">
        <v>37</v>
      </c>
      <c r="E31" s="44" t="s">
        <v>51</v>
      </c>
      <c r="F31" s="48"/>
      <c r="G31" s="45">
        <f>G32</f>
        <v>45.1</v>
      </c>
    </row>
    <row r="32" spans="1:7" s="61" customFormat="1" ht="25.5" customHeight="1">
      <c r="A32" s="19"/>
      <c r="B32" s="42" t="s">
        <v>52</v>
      </c>
      <c r="C32" s="43" t="s">
        <v>14</v>
      </c>
      <c r="D32" s="43" t="s">
        <v>37</v>
      </c>
      <c r="E32" s="44" t="s">
        <v>53</v>
      </c>
      <c r="F32" s="48">
        <v>800</v>
      </c>
      <c r="G32" s="45">
        <v>45.1</v>
      </c>
    </row>
    <row r="33" spans="1:7" s="61" customFormat="1" ht="25.5" customHeight="1">
      <c r="A33" s="19"/>
      <c r="B33" s="42" t="s">
        <v>54</v>
      </c>
      <c r="C33" s="43" t="s">
        <v>14</v>
      </c>
      <c r="D33" s="43" t="s">
        <v>37</v>
      </c>
      <c r="E33" s="44" t="s">
        <v>55</v>
      </c>
      <c r="F33" s="48"/>
      <c r="G33" s="45">
        <f>G34</f>
        <v>15.5</v>
      </c>
    </row>
    <row r="34" spans="1:7" s="61" customFormat="1" ht="39.75" customHeight="1">
      <c r="A34" s="19"/>
      <c r="B34" s="42" t="s">
        <v>56</v>
      </c>
      <c r="C34" s="43" t="s">
        <v>14</v>
      </c>
      <c r="D34" s="43" t="s">
        <v>37</v>
      </c>
      <c r="E34" s="44" t="s">
        <v>57</v>
      </c>
      <c r="F34" s="48">
        <v>200</v>
      </c>
      <c r="G34" s="45">
        <v>15.5</v>
      </c>
    </row>
    <row r="35" spans="1:7" s="61" customFormat="1" ht="18.75" customHeight="1">
      <c r="A35" s="19"/>
      <c r="B35" s="42" t="s">
        <v>17</v>
      </c>
      <c r="C35" s="43" t="s">
        <v>14</v>
      </c>
      <c r="D35" s="43" t="s">
        <v>37</v>
      </c>
      <c r="E35" s="54" t="s">
        <v>18</v>
      </c>
      <c r="F35" s="48"/>
      <c r="G35" s="45">
        <f>G36</f>
        <v>3790</v>
      </c>
    </row>
    <row r="36" spans="1:7" s="61" customFormat="1" ht="12.75">
      <c r="A36" s="19"/>
      <c r="B36" s="42" t="s">
        <v>19</v>
      </c>
      <c r="C36" s="43" t="s">
        <v>14</v>
      </c>
      <c r="D36" s="43" t="s">
        <v>37</v>
      </c>
      <c r="E36" s="54" t="s">
        <v>58</v>
      </c>
      <c r="F36" s="48"/>
      <c r="G36" s="45">
        <f>SUM(G37:G39)</f>
        <v>3790</v>
      </c>
    </row>
    <row r="37" spans="1:7" s="61" customFormat="1" ht="91.5" customHeight="1">
      <c r="A37" s="19"/>
      <c r="B37" s="42" t="s">
        <v>59</v>
      </c>
      <c r="C37" s="43" t="s">
        <v>14</v>
      </c>
      <c r="D37" s="43" t="s">
        <v>37</v>
      </c>
      <c r="E37" s="54" t="s">
        <v>60</v>
      </c>
      <c r="F37" s="48">
        <v>100</v>
      </c>
      <c r="G37" s="45">
        <v>2942.8</v>
      </c>
    </row>
    <row r="38" spans="1:7" s="61" customFormat="1" ht="89.25" customHeight="1">
      <c r="A38" s="19"/>
      <c r="B38" s="42" t="s">
        <v>27</v>
      </c>
      <c r="C38" s="43" t="s">
        <v>14</v>
      </c>
      <c r="D38" s="43" t="s">
        <v>37</v>
      </c>
      <c r="E38" s="54" t="s">
        <v>61</v>
      </c>
      <c r="F38" s="48">
        <v>100</v>
      </c>
      <c r="G38" s="45">
        <v>194.5</v>
      </c>
    </row>
    <row r="39" spans="1:7" s="61" customFormat="1" ht="60" customHeight="1">
      <c r="A39" s="19"/>
      <c r="B39" s="42" t="s">
        <v>62</v>
      </c>
      <c r="C39" s="43" t="s">
        <v>14</v>
      </c>
      <c r="D39" s="43" t="s">
        <v>37</v>
      </c>
      <c r="E39" s="54" t="s">
        <v>63</v>
      </c>
      <c r="F39" s="48">
        <v>500</v>
      </c>
      <c r="G39" s="45">
        <v>652.7</v>
      </c>
    </row>
    <row r="40" spans="1:7" s="64" customFormat="1" ht="17.25" customHeight="1">
      <c r="A40" s="19"/>
      <c r="B40" s="66" t="s">
        <v>64</v>
      </c>
      <c r="C40" s="33" t="s">
        <v>65</v>
      </c>
      <c r="D40" s="33"/>
      <c r="E40" s="34"/>
      <c r="F40" s="63"/>
      <c r="G40" s="35">
        <f>G41</f>
        <v>76</v>
      </c>
    </row>
    <row r="41" spans="1:7" s="64" customFormat="1" ht="15" customHeight="1">
      <c r="A41" s="19"/>
      <c r="B41" s="66" t="s">
        <v>66</v>
      </c>
      <c r="C41" s="33" t="s">
        <v>65</v>
      </c>
      <c r="D41" s="33" t="s">
        <v>67</v>
      </c>
      <c r="E41" s="34"/>
      <c r="F41" s="63"/>
      <c r="G41" s="35">
        <f>G43</f>
        <v>76</v>
      </c>
    </row>
    <row r="42" spans="1:7" s="61" customFormat="1" ht="15" customHeight="1">
      <c r="A42" s="19"/>
      <c r="B42" s="37" t="s">
        <v>17</v>
      </c>
      <c r="C42" s="38" t="s">
        <v>65</v>
      </c>
      <c r="D42" s="38" t="s">
        <v>67</v>
      </c>
      <c r="E42" s="39" t="s">
        <v>18</v>
      </c>
      <c r="F42" s="48"/>
      <c r="G42" s="45">
        <f>G43</f>
        <v>76</v>
      </c>
    </row>
    <row r="43" spans="1:7" s="61" customFormat="1" ht="12.75">
      <c r="A43" s="19"/>
      <c r="B43" s="41" t="s">
        <v>19</v>
      </c>
      <c r="C43" s="43" t="s">
        <v>65</v>
      </c>
      <c r="D43" s="43" t="s">
        <v>67</v>
      </c>
      <c r="E43" s="39">
        <v>999</v>
      </c>
      <c r="F43" s="48"/>
      <c r="G43" s="45">
        <f>G44+G45</f>
        <v>76</v>
      </c>
    </row>
    <row r="44" spans="1:7" s="68" customFormat="1" ht="110.25" customHeight="1">
      <c r="A44" s="19"/>
      <c r="B44" s="67" t="s">
        <v>68</v>
      </c>
      <c r="C44" s="53" t="s">
        <v>65</v>
      </c>
      <c r="D44" s="53" t="s">
        <v>67</v>
      </c>
      <c r="E44" s="54" t="s">
        <v>69</v>
      </c>
      <c r="F44" s="53" t="s">
        <v>22</v>
      </c>
      <c r="G44" s="45">
        <v>73.2</v>
      </c>
    </row>
    <row r="45" spans="1:7" s="68" customFormat="1" ht="69.75" customHeight="1">
      <c r="A45" s="19"/>
      <c r="B45" s="67" t="s">
        <v>70</v>
      </c>
      <c r="C45" s="53" t="s">
        <v>65</v>
      </c>
      <c r="D45" s="53" t="s">
        <v>67</v>
      </c>
      <c r="E45" s="54" t="s">
        <v>69</v>
      </c>
      <c r="F45" s="53" t="s">
        <v>71</v>
      </c>
      <c r="G45" s="45">
        <v>2.8</v>
      </c>
    </row>
    <row r="46" spans="1:7" s="69" customFormat="1" ht="12.75">
      <c r="A46" s="19"/>
      <c r="B46" s="66" t="s">
        <v>72</v>
      </c>
      <c r="C46" s="57" t="s">
        <v>67</v>
      </c>
      <c r="D46" s="57"/>
      <c r="E46" s="58"/>
      <c r="F46" s="57"/>
      <c r="G46" s="35">
        <f>G47</f>
        <v>249.9</v>
      </c>
    </row>
    <row r="47" spans="1:7" s="69" customFormat="1" ht="44.25" customHeight="1">
      <c r="A47" s="19"/>
      <c r="B47" s="66" t="s">
        <v>73</v>
      </c>
      <c r="C47" s="57" t="s">
        <v>67</v>
      </c>
      <c r="D47" s="57" t="s">
        <v>45</v>
      </c>
      <c r="E47" s="58"/>
      <c r="F47" s="57"/>
      <c r="G47" s="35">
        <f>G48+G52</f>
        <v>249.9</v>
      </c>
    </row>
    <row r="48" spans="1:7" s="68" customFormat="1" ht="53.25" customHeight="1">
      <c r="A48" s="19"/>
      <c r="B48" s="70" t="s">
        <v>74</v>
      </c>
      <c r="C48" s="53" t="s">
        <v>67</v>
      </c>
      <c r="D48" s="53" t="s">
        <v>45</v>
      </c>
      <c r="E48" s="54" t="s">
        <v>16</v>
      </c>
      <c r="F48" s="53"/>
      <c r="G48" s="45">
        <f>G49</f>
        <v>150</v>
      </c>
    </row>
    <row r="49" spans="1:7" s="68" customFormat="1" ht="41.25" customHeight="1">
      <c r="A49" s="19"/>
      <c r="B49" s="70" t="s">
        <v>75</v>
      </c>
      <c r="C49" s="53" t="s">
        <v>67</v>
      </c>
      <c r="D49" s="53" t="s">
        <v>45</v>
      </c>
      <c r="E49" s="54" t="s">
        <v>76</v>
      </c>
      <c r="F49" s="53"/>
      <c r="G49" s="45">
        <f>G50</f>
        <v>150</v>
      </c>
    </row>
    <row r="50" spans="1:7" s="68" customFormat="1" ht="53.25" customHeight="1">
      <c r="A50" s="19"/>
      <c r="B50" s="70" t="s">
        <v>77</v>
      </c>
      <c r="C50" s="53" t="s">
        <v>67</v>
      </c>
      <c r="D50" s="53" t="s">
        <v>45</v>
      </c>
      <c r="E50" s="54" t="s">
        <v>78</v>
      </c>
      <c r="F50" s="53" t="s">
        <v>71</v>
      </c>
      <c r="G50" s="45">
        <v>150</v>
      </c>
    </row>
    <row r="51" spans="1:7" s="46" customFormat="1" ht="12.75" customHeight="1">
      <c r="A51" s="19"/>
      <c r="B51" s="37" t="s">
        <v>17</v>
      </c>
      <c r="C51" s="38" t="s">
        <v>67</v>
      </c>
      <c r="D51" s="38" t="s">
        <v>45</v>
      </c>
      <c r="E51" s="39" t="s">
        <v>18</v>
      </c>
      <c r="F51" s="48"/>
      <c r="G51" s="45">
        <f>G52</f>
        <v>99.9</v>
      </c>
    </row>
    <row r="52" spans="1:7" s="46" customFormat="1" ht="12.75">
      <c r="A52" s="19"/>
      <c r="B52" s="41" t="s">
        <v>19</v>
      </c>
      <c r="C52" s="43" t="s">
        <v>67</v>
      </c>
      <c r="D52" s="43" t="s">
        <v>45</v>
      </c>
      <c r="E52" s="39">
        <v>999</v>
      </c>
      <c r="F52" s="48"/>
      <c r="G52" s="45">
        <f>G53</f>
        <v>99.9</v>
      </c>
    </row>
    <row r="53" spans="1:7" s="61" customFormat="1" ht="53.25" customHeight="1">
      <c r="A53" s="19"/>
      <c r="B53" s="71" t="s">
        <v>79</v>
      </c>
      <c r="C53" s="72" t="s">
        <v>67</v>
      </c>
      <c r="D53" s="72" t="s">
        <v>45</v>
      </c>
      <c r="E53" s="73" t="s">
        <v>80</v>
      </c>
      <c r="F53" s="72" t="s">
        <v>71</v>
      </c>
      <c r="G53" s="74">
        <v>99.9</v>
      </c>
    </row>
    <row r="54" spans="1:7" s="61" customFormat="1" ht="12.75" hidden="1">
      <c r="A54" s="19"/>
      <c r="B54" s="41" t="s">
        <v>81</v>
      </c>
      <c r="C54" s="57" t="s">
        <v>16</v>
      </c>
      <c r="D54" s="53"/>
      <c r="E54" s="54"/>
      <c r="F54" s="53"/>
      <c r="G54" s="45">
        <f>G55</f>
        <v>0</v>
      </c>
    </row>
    <row r="55" spans="1:7" s="61" customFormat="1" ht="12.75" hidden="1">
      <c r="A55" s="19"/>
      <c r="B55" s="75" t="s">
        <v>82</v>
      </c>
      <c r="C55" s="53" t="s">
        <v>16</v>
      </c>
      <c r="D55" s="57" t="s">
        <v>14</v>
      </c>
      <c r="E55" s="54"/>
      <c r="F55" s="53"/>
      <c r="G55" s="45">
        <f>G56</f>
        <v>0</v>
      </c>
    </row>
    <row r="56" spans="1:7" s="61" customFormat="1" ht="12.75" hidden="1">
      <c r="A56" s="19"/>
      <c r="B56" s="75" t="s">
        <v>17</v>
      </c>
      <c r="C56" s="53" t="s">
        <v>16</v>
      </c>
      <c r="D56" s="53" t="s">
        <v>14</v>
      </c>
      <c r="E56" s="54" t="s">
        <v>18</v>
      </c>
      <c r="F56" s="53"/>
      <c r="G56" s="45">
        <f>G58</f>
        <v>0</v>
      </c>
    </row>
    <row r="57" spans="1:7" s="61" customFormat="1" ht="12.75" hidden="1">
      <c r="A57" s="19"/>
      <c r="B57" s="41" t="s">
        <v>19</v>
      </c>
      <c r="C57" s="53" t="s">
        <v>16</v>
      </c>
      <c r="D57" s="53" t="s">
        <v>14</v>
      </c>
      <c r="E57" s="54" t="s">
        <v>58</v>
      </c>
      <c r="F57" s="53"/>
      <c r="G57" s="45">
        <f>G58</f>
        <v>0</v>
      </c>
    </row>
    <row r="58" spans="1:7" s="61" customFormat="1" ht="12.75" hidden="1">
      <c r="A58" s="19"/>
      <c r="B58" s="42" t="s">
        <v>83</v>
      </c>
      <c r="C58" s="53" t="s">
        <v>16</v>
      </c>
      <c r="D58" s="53" t="s">
        <v>14</v>
      </c>
      <c r="E58" s="54" t="s">
        <v>84</v>
      </c>
      <c r="F58" s="53" t="s">
        <v>85</v>
      </c>
      <c r="G58" s="45"/>
    </row>
    <row r="59" spans="1:7" s="64" customFormat="1" ht="12.75">
      <c r="A59" s="19"/>
      <c r="B59" s="76" t="s">
        <v>86</v>
      </c>
      <c r="C59" s="57" t="s">
        <v>39</v>
      </c>
      <c r="D59" s="57"/>
      <c r="E59" s="58"/>
      <c r="F59" s="57"/>
      <c r="G59" s="35">
        <f>G60+G66</f>
        <v>2956.2000000000003</v>
      </c>
    </row>
    <row r="60" spans="1:7" s="64" customFormat="1" ht="12.75">
      <c r="A60" s="19"/>
      <c r="B60" s="76" t="s">
        <v>87</v>
      </c>
      <c r="C60" s="57" t="s">
        <v>39</v>
      </c>
      <c r="D60" s="57" t="s">
        <v>14</v>
      </c>
      <c r="E60" s="58"/>
      <c r="F60" s="57"/>
      <c r="G60" s="35">
        <f>G61</f>
        <v>71.4</v>
      </c>
    </row>
    <row r="61" spans="1:7" s="61" customFormat="1" ht="53.25" customHeight="1">
      <c r="A61" s="19"/>
      <c r="B61" s="42" t="s">
        <v>88</v>
      </c>
      <c r="C61" s="53" t="s">
        <v>39</v>
      </c>
      <c r="D61" s="53" t="s">
        <v>14</v>
      </c>
      <c r="E61" s="54" t="s">
        <v>14</v>
      </c>
      <c r="F61" s="53"/>
      <c r="G61" s="45">
        <f>G62+G64</f>
        <v>71.4</v>
      </c>
    </row>
    <row r="62" spans="1:7" s="61" customFormat="1" ht="44.25" customHeight="1">
      <c r="A62" s="19"/>
      <c r="B62" s="42" t="s">
        <v>89</v>
      </c>
      <c r="C62" s="53" t="s">
        <v>39</v>
      </c>
      <c r="D62" s="53" t="s">
        <v>14</v>
      </c>
      <c r="E62" s="54" t="s">
        <v>90</v>
      </c>
      <c r="F62" s="53"/>
      <c r="G62" s="45">
        <f>G63</f>
        <v>23</v>
      </c>
    </row>
    <row r="63" spans="1:7" s="61" customFormat="1" ht="78.75" customHeight="1">
      <c r="A63" s="19"/>
      <c r="B63" s="42" t="s">
        <v>91</v>
      </c>
      <c r="C63" s="53" t="s">
        <v>39</v>
      </c>
      <c r="D63" s="53" t="s">
        <v>14</v>
      </c>
      <c r="E63" s="54" t="s">
        <v>92</v>
      </c>
      <c r="F63" s="53" t="s">
        <v>93</v>
      </c>
      <c r="G63" s="45">
        <v>23</v>
      </c>
    </row>
    <row r="64" spans="1:7" s="61" customFormat="1" ht="25.5" customHeight="1">
      <c r="A64" s="19"/>
      <c r="B64" s="42" t="s">
        <v>94</v>
      </c>
      <c r="C64" s="53" t="s">
        <v>39</v>
      </c>
      <c r="D64" s="53" t="s">
        <v>14</v>
      </c>
      <c r="E64" s="54" t="s">
        <v>95</v>
      </c>
      <c r="F64" s="53"/>
      <c r="G64" s="45">
        <f>G65</f>
        <v>48.4</v>
      </c>
    </row>
    <row r="65" spans="1:7" s="61" customFormat="1" ht="44.25" customHeight="1">
      <c r="A65" s="19"/>
      <c r="B65" s="42" t="s">
        <v>96</v>
      </c>
      <c r="C65" s="53" t="s">
        <v>39</v>
      </c>
      <c r="D65" s="53" t="s">
        <v>14</v>
      </c>
      <c r="E65" s="54" t="s">
        <v>97</v>
      </c>
      <c r="F65" s="53" t="s">
        <v>71</v>
      </c>
      <c r="G65" s="45">
        <v>48.4</v>
      </c>
    </row>
    <row r="66" spans="1:7" s="78" customFormat="1" ht="12.75" customHeight="1">
      <c r="A66" s="19"/>
      <c r="B66" s="77" t="s">
        <v>98</v>
      </c>
      <c r="C66" s="57" t="s">
        <v>39</v>
      </c>
      <c r="D66" s="57" t="s">
        <v>67</v>
      </c>
      <c r="E66" s="58"/>
      <c r="F66" s="57"/>
      <c r="G66" s="29">
        <f>G67+G76</f>
        <v>2884.8</v>
      </c>
    </row>
    <row r="67" spans="1:7" s="80" customFormat="1" ht="44.25" customHeight="1">
      <c r="A67" s="19"/>
      <c r="B67" s="79" t="s">
        <v>99</v>
      </c>
      <c r="C67" s="53" t="s">
        <v>39</v>
      </c>
      <c r="D67" s="53" t="s">
        <v>67</v>
      </c>
      <c r="E67" s="54" t="s">
        <v>65</v>
      </c>
      <c r="F67" s="53"/>
      <c r="G67" s="40">
        <f>G68+G72+G74+G70</f>
        <v>2734.8</v>
      </c>
    </row>
    <row r="68" spans="1:7" s="80" customFormat="1" ht="12.75" customHeight="1">
      <c r="A68" s="19"/>
      <c r="B68" s="79" t="s">
        <v>100</v>
      </c>
      <c r="C68" s="53" t="s">
        <v>39</v>
      </c>
      <c r="D68" s="53" t="s">
        <v>67</v>
      </c>
      <c r="E68" s="54" t="s">
        <v>101</v>
      </c>
      <c r="F68" s="53"/>
      <c r="G68" s="40">
        <f>G69</f>
        <v>1764</v>
      </c>
    </row>
    <row r="69" spans="1:7" s="80" customFormat="1" ht="44.25" customHeight="1">
      <c r="A69" s="19"/>
      <c r="B69" s="79" t="s">
        <v>102</v>
      </c>
      <c r="C69" s="53" t="s">
        <v>39</v>
      </c>
      <c r="D69" s="53" t="s">
        <v>67</v>
      </c>
      <c r="E69" s="54" t="s">
        <v>103</v>
      </c>
      <c r="F69" s="53" t="s">
        <v>71</v>
      </c>
      <c r="G69" s="40">
        <v>1764</v>
      </c>
    </row>
    <row r="70" spans="1:7" s="80" customFormat="1" ht="25.5" customHeight="1">
      <c r="A70" s="19"/>
      <c r="B70" s="79" t="s">
        <v>104</v>
      </c>
      <c r="C70" s="53" t="s">
        <v>39</v>
      </c>
      <c r="D70" s="53" t="s">
        <v>67</v>
      </c>
      <c r="E70" s="54" t="s">
        <v>105</v>
      </c>
      <c r="F70" s="53"/>
      <c r="G70" s="40">
        <f>G71</f>
        <v>200</v>
      </c>
    </row>
    <row r="71" spans="1:7" s="80" customFormat="1" ht="44.25" customHeight="1">
      <c r="A71" s="19"/>
      <c r="B71" s="79" t="s">
        <v>106</v>
      </c>
      <c r="C71" s="53" t="s">
        <v>39</v>
      </c>
      <c r="D71" s="53" t="s">
        <v>67</v>
      </c>
      <c r="E71" s="54" t="s">
        <v>107</v>
      </c>
      <c r="F71" s="53" t="s">
        <v>71</v>
      </c>
      <c r="G71" s="40">
        <v>200</v>
      </c>
    </row>
    <row r="72" spans="1:7" s="80" customFormat="1" ht="25.5" customHeight="1">
      <c r="A72" s="19"/>
      <c r="B72" s="79" t="s">
        <v>108</v>
      </c>
      <c r="C72" s="53" t="s">
        <v>39</v>
      </c>
      <c r="D72" s="53" t="s">
        <v>67</v>
      </c>
      <c r="E72" s="54" t="s">
        <v>109</v>
      </c>
      <c r="F72" s="53"/>
      <c r="G72" s="40">
        <f>G73</f>
        <v>250</v>
      </c>
    </row>
    <row r="73" spans="1:7" s="80" customFormat="1" ht="44.25" customHeight="1">
      <c r="A73" s="19"/>
      <c r="B73" s="79" t="s">
        <v>110</v>
      </c>
      <c r="C73" s="53" t="s">
        <v>39</v>
      </c>
      <c r="D73" s="53" t="s">
        <v>67</v>
      </c>
      <c r="E73" s="54" t="s">
        <v>111</v>
      </c>
      <c r="F73" s="53" t="s">
        <v>71</v>
      </c>
      <c r="G73" s="40">
        <v>250</v>
      </c>
    </row>
    <row r="74" spans="1:7" s="80" customFormat="1" ht="25.5" customHeight="1">
      <c r="A74" s="19"/>
      <c r="B74" s="79" t="s">
        <v>112</v>
      </c>
      <c r="C74" s="53" t="s">
        <v>39</v>
      </c>
      <c r="D74" s="53" t="s">
        <v>67</v>
      </c>
      <c r="E74" s="54" t="s">
        <v>113</v>
      </c>
      <c r="F74" s="53"/>
      <c r="G74" s="40">
        <f>G75</f>
        <v>520.8</v>
      </c>
    </row>
    <row r="75" spans="1:7" s="80" customFormat="1" ht="44.25" customHeight="1">
      <c r="A75" s="19"/>
      <c r="B75" s="79" t="s">
        <v>114</v>
      </c>
      <c r="C75" s="53" t="s">
        <v>39</v>
      </c>
      <c r="D75" s="53" t="s">
        <v>67</v>
      </c>
      <c r="E75" s="54" t="s">
        <v>115</v>
      </c>
      <c r="F75" s="53" t="s">
        <v>71</v>
      </c>
      <c r="G75" s="40">
        <v>520.8</v>
      </c>
    </row>
    <row r="76" spans="1:7" s="80" customFormat="1" ht="58.5" customHeight="1">
      <c r="A76" s="19"/>
      <c r="B76" s="70" t="s">
        <v>74</v>
      </c>
      <c r="C76" s="53" t="s">
        <v>39</v>
      </c>
      <c r="D76" s="53" t="s">
        <v>67</v>
      </c>
      <c r="E76" s="54" t="s">
        <v>16</v>
      </c>
      <c r="F76" s="53"/>
      <c r="G76" s="40">
        <f>G77</f>
        <v>150</v>
      </c>
    </row>
    <row r="77" spans="1:7" s="80" customFormat="1" ht="39.75" customHeight="1">
      <c r="A77" s="19"/>
      <c r="B77" s="70" t="s">
        <v>116</v>
      </c>
      <c r="C77" s="53" t="s">
        <v>39</v>
      </c>
      <c r="D77" s="53" t="s">
        <v>67</v>
      </c>
      <c r="E77" s="54" t="s">
        <v>117</v>
      </c>
      <c r="F77" s="53"/>
      <c r="G77" s="45">
        <f>G78</f>
        <v>150</v>
      </c>
    </row>
    <row r="78" spans="1:7" s="80" customFormat="1" ht="54" customHeight="1">
      <c r="A78" s="19"/>
      <c r="B78" s="70" t="s">
        <v>118</v>
      </c>
      <c r="C78" s="53" t="s">
        <v>39</v>
      </c>
      <c r="D78" s="53" t="s">
        <v>67</v>
      </c>
      <c r="E78" s="54" t="s">
        <v>119</v>
      </c>
      <c r="F78" s="53" t="s">
        <v>71</v>
      </c>
      <c r="G78" s="45">
        <v>150</v>
      </c>
    </row>
    <row r="79" spans="1:7" s="78" customFormat="1" ht="12.75" customHeight="1">
      <c r="A79" s="19"/>
      <c r="B79" s="77" t="s">
        <v>120</v>
      </c>
      <c r="C79" s="57" t="s">
        <v>121</v>
      </c>
      <c r="D79" s="57"/>
      <c r="E79" s="58"/>
      <c r="F79" s="57"/>
      <c r="G79" s="29">
        <f>G80</f>
        <v>230</v>
      </c>
    </row>
    <row r="80" spans="1:7" s="78" customFormat="1" ht="12.75" customHeight="1">
      <c r="A80" s="19"/>
      <c r="B80" s="77" t="s">
        <v>122</v>
      </c>
      <c r="C80" s="57" t="s">
        <v>121</v>
      </c>
      <c r="D80" s="57" t="s">
        <v>39</v>
      </c>
      <c r="E80" s="58"/>
      <c r="F80" s="57"/>
      <c r="G80" s="29">
        <f>G83</f>
        <v>230</v>
      </c>
    </row>
    <row r="81" spans="1:7" s="80" customFormat="1" ht="44.25" customHeight="1">
      <c r="A81" s="19"/>
      <c r="B81" s="79" t="s">
        <v>99</v>
      </c>
      <c r="C81" s="53" t="s">
        <v>121</v>
      </c>
      <c r="D81" s="53" t="s">
        <v>39</v>
      </c>
      <c r="E81" s="54" t="s">
        <v>65</v>
      </c>
      <c r="F81" s="53"/>
      <c r="G81" s="40">
        <f>G82</f>
        <v>230</v>
      </c>
    </row>
    <row r="82" spans="1:7" s="80" customFormat="1" ht="27.75" customHeight="1">
      <c r="A82" s="19"/>
      <c r="B82" s="79" t="s">
        <v>123</v>
      </c>
      <c r="C82" s="53" t="s">
        <v>121</v>
      </c>
      <c r="D82" s="53" t="s">
        <v>39</v>
      </c>
      <c r="E82" s="54" t="s">
        <v>124</v>
      </c>
      <c r="F82" s="53"/>
      <c r="G82" s="40">
        <f>G83</f>
        <v>230</v>
      </c>
    </row>
    <row r="83" spans="1:7" s="80" customFormat="1" ht="44.25" customHeight="1">
      <c r="A83" s="19"/>
      <c r="B83" s="79" t="s">
        <v>125</v>
      </c>
      <c r="C83" s="53" t="s">
        <v>121</v>
      </c>
      <c r="D83" s="53" t="s">
        <v>39</v>
      </c>
      <c r="E83" s="54" t="s">
        <v>126</v>
      </c>
      <c r="F83" s="53" t="s">
        <v>71</v>
      </c>
      <c r="G83" s="40">
        <v>230</v>
      </c>
    </row>
    <row r="84" spans="1:7" s="78" customFormat="1" ht="12.75">
      <c r="A84" s="19"/>
      <c r="B84" s="66" t="s">
        <v>127</v>
      </c>
      <c r="C84" s="33" t="s">
        <v>128</v>
      </c>
      <c r="D84" s="33"/>
      <c r="E84" s="58"/>
      <c r="F84" s="57"/>
      <c r="G84" s="29">
        <f>G85</f>
        <v>3284.2999999999997</v>
      </c>
    </row>
    <row r="85" spans="1:10" s="78" customFormat="1" ht="12.75">
      <c r="A85" s="19"/>
      <c r="B85" s="66" t="s">
        <v>129</v>
      </c>
      <c r="C85" s="33" t="s">
        <v>128</v>
      </c>
      <c r="D85" s="33" t="s">
        <v>14</v>
      </c>
      <c r="E85" s="58"/>
      <c r="F85" s="57"/>
      <c r="G85" s="29">
        <f>SUM(G86+G98)</f>
        <v>3284.2999999999997</v>
      </c>
      <c r="J85" s="81"/>
    </row>
    <row r="86" spans="1:7" s="46" customFormat="1" ht="44.25" customHeight="1">
      <c r="A86" s="19"/>
      <c r="B86" s="55" t="s">
        <v>130</v>
      </c>
      <c r="C86" s="43" t="s">
        <v>128</v>
      </c>
      <c r="D86" s="43" t="s">
        <v>14</v>
      </c>
      <c r="E86" s="44" t="s">
        <v>121</v>
      </c>
      <c r="F86" s="43"/>
      <c r="G86" s="82">
        <f>G87+G89+G92+G94</f>
        <v>3222.2999999999997</v>
      </c>
    </row>
    <row r="87" spans="1:10" s="46" customFormat="1" ht="44.25" customHeight="1">
      <c r="A87" s="19"/>
      <c r="B87" s="67" t="s">
        <v>131</v>
      </c>
      <c r="C87" s="43" t="s">
        <v>128</v>
      </c>
      <c r="D87" s="43" t="s">
        <v>14</v>
      </c>
      <c r="E87" s="44" t="s">
        <v>132</v>
      </c>
      <c r="F87" s="43"/>
      <c r="G87" s="82">
        <f>G88</f>
        <v>3162.7</v>
      </c>
      <c r="J87" s="83"/>
    </row>
    <row r="88" spans="1:10" s="46" customFormat="1" ht="67.5" customHeight="1">
      <c r="A88" s="19"/>
      <c r="B88" s="67" t="s">
        <v>133</v>
      </c>
      <c r="C88" s="53" t="s">
        <v>128</v>
      </c>
      <c r="D88" s="53" t="s">
        <v>14</v>
      </c>
      <c r="E88" s="54" t="s">
        <v>134</v>
      </c>
      <c r="F88" s="53" t="s">
        <v>93</v>
      </c>
      <c r="G88" s="45">
        <v>3162.7</v>
      </c>
      <c r="H88" s="61"/>
      <c r="J88" s="83"/>
    </row>
    <row r="89" spans="1:7" s="46" customFormat="1" ht="53.25" customHeight="1">
      <c r="A89" s="19"/>
      <c r="B89" s="55" t="s">
        <v>135</v>
      </c>
      <c r="C89" s="43" t="s">
        <v>128</v>
      </c>
      <c r="D89" s="43" t="s">
        <v>14</v>
      </c>
      <c r="E89" s="44" t="s">
        <v>136</v>
      </c>
      <c r="F89" s="53"/>
      <c r="G89" s="45">
        <f>G90+G91</f>
        <v>19.6</v>
      </c>
    </row>
    <row r="90" spans="1:7" s="46" customFormat="1" ht="118.5" customHeight="1" hidden="1">
      <c r="A90" s="19"/>
      <c r="B90" s="55" t="s">
        <v>137</v>
      </c>
      <c r="C90" s="53" t="s">
        <v>128</v>
      </c>
      <c r="D90" s="53" t="s">
        <v>14</v>
      </c>
      <c r="E90" s="54" t="s">
        <v>138</v>
      </c>
      <c r="F90" s="53" t="s">
        <v>139</v>
      </c>
      <c r="G90" s="45"/>
    </row>
    <row r="91" spans="1:8" s="46" customFormat="1" ht="118.5" customHeight="1">
      <c r="A91" s="19"/>
      <c r="B91" s="55" t="s">
        <v>140</v>
      </c>
      <c r="C91" s="53" t="s">
        <v>128</v>
      </c>
      <c r="D91" s="53" t="s">
        <v>14</v>
      </c>
      <c r="E91" s="54" t="s">
        <v>138</v>
      </c>
      <c r="F91" s="53" t="s">
        <v>93</v>
      </c>
      <c r="G91" s="45">
        <v>19.6</v>
      </c>
      <c r="H91" s="84"/>
    </row>
    <row r="92" spans="1:7" s="46" customFormat="1" ht="29.25" customHeight="1">
      <c r="A92" s="19"/>
      <c r="B92" s="85" t="s">
        <v>141</v>
      </c>
      <c r="C92" s="43" t="s">
        <v>128</v>
      </c>
      <c r="D92" s="43" t="s">
        <v>14</v>
      </c>
      <c r="E92" s="44" t="s">
        <v>142</v>
      </c>
      <c r="F92" s="53"/>
      <c r="G92" s="45">
        <f>G93</f>
        <v>40</v>
      </c>
    </row>
    <row r="93" spans="1:7" s="46" customFormat="1" ht="44.25" customHeight="1">
      <c r="A93" s="19"/>
      <c r="B93" s="60" t="s">
        <v>143</v>
      </c>
      <c r="C93" s="43" t="s">
        <v>128</v>
      </c>
      <c r="D93" s="43" t="s">
        <v>14</v>
      </c>
      <c r="E93" s="44" t="s">
        <v>144</v>
      </c>
      <c r="F93" s="48">
        <v>200</v>
      </c>
      <c r="G93" s="45">
        <v>40</v>
      </c>
    </row>
    <row r="94" spans="1:7" s="46" customFormat="1" ht="65.25" customHeight="1" hidden="1">
      <c r="A94" s="19"/>
      <c r="B94" s="86" t="s">
        <v>145</v>
      </c>
      <c r="C94" s="87" t="s">
        <v>128</v>
      </c>
      <c r="D94" s="87" t="s">
        <v>14</v>
      </c>
      <c r="E94" s="88" t="s">
        <v>146</v>
      </c>
      <c r="F94" s="48"/>
      <c r="G94" s="45">
        <f>G95</f>
        <v>0</v>
      </c>
    </row>
    <row r="95" spans="1:7" s="46" customFormat="1" ht="73.5" customHeight="1" hidden="1">
      <c r="A95" s="19"/>
      <c r="B95" s="55" t="s">
        <v>147</v>
      </c>
      <c r="C95" s="43" t="s">
        <v>128</v>
      </c>
      <c r="D95" s="43" t="s">
        <v>14</v>
      </c>
      <c r="E95" s="44" t="s">
        <v>148</v>
      </c>
      <c r="F95" s="48">
        <v>500</v>
      </c>
      <c r="G95" s="45"/>
    </row>
    <row r="96" spans="1:7" s="46" customFormat="1" ht="12.75">
      <c r="A96" s="19"/>
      <c r="B96" s="41" t="s">
        <v>149</v>
      </c>
      <c r="C96" s="43" t="s">
        <v>128</v>
      </c>
      <c r="D96" s="43" t="s">
        <v>14</v>
      </c>
      <c r="E96" s="39">
        <v>99</v>
      </c>
      <c r="F96" s="48"/>
      <c r="G96" s="45">
        <f>G97</f>
        <v>62</v>
      </c>
    </row>
    <row r="97" spans="1:7" s="46" customFormat="1" ht="12.75">
      <c r="A97" s="19"/>
      <c r="B97" s="41" t="s">
        <v>19</v>
      </c>
      <c r="C97" s="43" t="s">
        <v>128</v>
      </c>
      <c r="D97" s="43" t="s">
        <v>14</v>
      </c>
      <c r="E97" s="39">
        <v>999</v>
      </c>
      <c r="F97" s="48"/>
      <c r="G97" s="45">
        <f>G98</f>
        <v>62</v>
      </c>
    </row>
    <row r="98" spans="1:7" s="46" customFormat="1" ht="53.25" customHeight="1">
      <c r="A98" s="19"/>
      <c r="B98" s="42" t="s">
        <v>150</v>
      </c>
      <c r="C98" s="43" t="s">
        <v>128</v>
      </c>
      <c r="D98" s="43" t="s">
        <v>14</v>
      </c>
      <c r="E98" s="51">
        <v>9990040080</v>
      </c>
      <c r="F98" s="43" t="s">
        <v>93</v>
      </c>
      <c r="G98" s="82">
        <v>62</v>
      </c>
    </row>
    <row r="99" spans="1:7" s="36" customFormat="1" ht="12.75">
      <c r="A99" s="19"/>
      <c r="B99" s="66" t="s">
        <v>151</v>
      </c>
      <c r="C99" s="33" t="s">
        <v>152</v>
      </c>
      <c r="D99" s="33"/>
      <c r="E99" s="89"/>
      <c r="F99" s="33"/>
      <c r="G99" s="90">
        <f>G100+G107</f>
        <v>471.5</v>
      </c>
    </row>
    <row r="100" spans="1:7" s="36" customFormat="1" ht="12.75">
      <c r="A100" s="19"/>
      <c r="B100" s="66" t="s">
        <v>153</v>
      </c>
      <c r="C100" s="33" t="s">
        <v>152</v>
      </c>
      <c r="D100" s="33" t="s">
        <v>14</v>
      </c>
      <c r="E100" s="89"/>
      <c r="F100" s="33"/>
      <c r="G100" s="90">
        <f>G101</f>
        <v>162.7</v>
      </c>
    </row>
    <row r="101" spans="1:7" s="46" customFormat="1" ht="53.25" customHeight="1">
      <c r="A101" s="19"/>
      <c r="B101" s="47" t="s">
        <v>38</v>
      </c>
      <c r="C101" s="43" t="s">
        <v>152</v>
      </c>
      <c r="D101" s="43" t="s">
        <v>14</v>
      </c>
      <c r="E101" s="44" t="s">
        <v>39</v>
      </c>
      <c r="F101" s="43"/>
      <c r="G101" s="82">
        <f>G102</f>
        <v>162.7</v>
      </c>
    </row>
    <row r="102" spans="1:7" s="46" customFormat="1" ht="12.75" customHeight="1">
      <c r="A102" s="19"/>
      <c r="B102" s="91" t="s">
        <v>154</v>
      </c>
      <c r="C102" s="43" t="s">
        <v>152</v>
      </c>
      <c r="D102" s="43" t="s">
        <v>14</v>
      </c>
      <c r="E102" s="44" t="s">
        <v>155</v>
      </c>
      <c r="F102" s="43"/>
      <c r="G102" s="82">
        <f>G103</f>
        <v>162.7</v>
      </c>
    </row>
    <row r="103" spans="1:7" s="61" customFormat="1" ht="25.5" customHeight="1">
      <c r="A103" s="19"/>
      <c r="B103" s="47" t="s">
        <v>156</v>
      </c>
      <c r="C103" s="43" t="s">
        <v>152</v>
      </c>
      <c r="D103" s="43" t="s">
        <v>14</v>
      </c>
      <c r="E103" s="44" t="s">
        <v>157</v>
      </c>
      <c r="F103" s="48">
        <v>300</v>
      </c>
      <c r="G103" s="45">
        <v>162.7</v>
      </c>
    </row>
    <row r="104" spans="1:7" s="64" customFormat="1" ht="12.75" customHeight="1">
      <c r="A104" s="19"/>
      <c r="B104" s="92" t="s">
        <v>158</v>
      </c>
      <c r="C104" s="33" t="s">
        <v>152</v>
      </c>
      <c r="D104" s="33" t="s">
        <v>67</v>
      </c>
      <c r="E104" s="34"/>
      <c r="F104" s="63"/>
      <c r="G104" s="35">
        <f>G105</f>
        <v>308.8</v>
      </c>
    </row>
    <row r="105" spans="1:7" s="61" customFormat="1" ht="12.75" customHeight="1">
      <c r="A105" s="19"/>
      <c r="B105" s="47" t="s">
        <v>149</v>
      </c>
      <c r="C105" s="43" t="s">
        <v>152</v>
      </c>
      <c r="D105" s="43" t="s">
        <v>67</v>
      </c>
      <c r="E105" s="44" t="s">
        <v>18</v>
      </c>
      <c r="F105" s="48"/>
      <c r="G105" s="45">
        <f>G106</f>
        <v>308.8</v>
      </c>
    </row>
    <row r="106" spans="1:7" s="61" customFormat="1" ht="24.75" customHeight="1">
      <c r="A106" s="19"/>
      <c r="B106" s="47" t="s">
        <v>19</v>
      </c>
      <c r="C106" s="43" t="s">
        <v>152</v>
      </c>
      <c r="D106" s="43" t="s">
        <v>67</v>
      </c>
      <c r="E106" s="44" t="s">
        <v>58</v>
      </c>
      <c r="F106" s="48"/>
      <c r="G106" s="45">
        <f>G107</f>
        <v>308.8</v>
      </c>
    </row>
    <row r="107" spans="1:7" s="61" customFormat="1" ht="24.75" customHeight="1">
      <c r="A107" s="19"/>
      <c r="B107" s="47" t="s">
        <v>159</v>
      </c>
      <c r="C107" s="43" t="s">
        <v>152</v>
      </c>
      <c r="D107" s="43" t="s">
        <v>67</v>
      </c>
      <c r="E107" s="51" t="s">
        <v>160</v>
      </c>
      <c r="F107" s="48">
        <v>500</v>
      </c>
      <c r="G107" s="45">
        <v>308.8</v>
      </c>
    </row>
    <row r="108" spans="1:7" s="64" customFormat="1" ht="12.75">
      <c r="A108" s="19"/>
      <c r="B108" s="62" t="s">
        <v>161</v>
      </c>
      <c r="C108" s="33" t="s">
        <v>34</v>
      </c>
      <c r="D108" s="33"/>
      <c r="E108" s="34"/>
      <c r="F108" s="63"/>
      <c r="G108" s="35">
        <f>G109</f>
        <v>5029.2</v>
      </c>
    </row>
    <row r="109" spans="1:7" s="64" customFormat="1" ht="12.75">
      <c r="A109" s="19"/>
      <c r="B109" s="62" t="s">
        <v>162</v>
      </c>
      <c r="C109" s="33" t="s">
        <v>34</v>
      </c>
      <c r="D109" s="33" t="s">
        <v>65</v>
      </c>
      <c r="E109" s="34"/>
      <c r="F109" s="63"/>
      <c r="G109" s="35">
        <f>G111</f>
        <v>5029.2</v>
      </c>
    </row>
    <row r="110" spans="1:7" s="61" customFormat="1" ht="12.75">
      <c r="A110" s="19"/>
      <c r="B110" s="41" t="s">
        <v>149</v>
      </c>
      <c r="C110" s="43" t="s">
        <v>34</v>
      </c>
      <c r="D110" s="43" t="s">
        <v>65</v>
      </c>
      <c r="E110" s="39">
        <v>99</v>
      </c>
      <c r="F110" s="48"/>
      <c r="G110" s="45">
        <f>G111</f>
        <v>5029.2</v>
      </c>
    </row>
    <row r="111" spans="1:7" s="61" customFormat="1" ht="24.75" customHeight="1">
      <c r="A111" s="19"/>
      <c r="B111" s="41" t="s">
        <v>19</v>
      </c>
      <c r="C111" s="43" t="s">
        <v>34</v>
      </c>
      <c r="D111" s="43" t="s">
        <v>65</v>
      </c>
      <c r="E111" s="39">
        <v>999</v>
      </c>
      <c r="F111" s="48"/>
      <c r="G111" s="45">
        <f>G112</f>
        <v>5029.2</v>
      </c>
    </row>
    <row r="112" spans="1:7" s="61" customFormat="1" ht="57.75" customHeight="1">
      <c r="A112" s="19"/>
      <c r="B112" s="60" t="s">
        <v>163</v>
      </c>
      <c r="C112" s="43" t="s">
        <v>34</v>
      </c>
      <c r="D112" s="43" t="s">
        <v>65</v>
      </c>
      <c r="E112" s="51" t="s">
        <v>164</v>
      </c>
      <c r="F112" s="48">
        <v>400</v>
      </c>
      <c r="G112" s="45">
        <v>5029.2</v>
      </c>
    </row>
    <row r="113" spans="1:7" s="61" customFormat="1" ht="12.75">
      <c r="A113" s="19">
        <v>730</v>
      </c>
      <c r="B113" s="20" t="s">
        <v>165</v>
      </c>
      <c r="C113" s="93"/>
      <c r="D113" s="93"/>
      <c r="E113" s="94"/>
      <c r="F113" s="53"/>
      <c r="G113" s="24">
        <f>G114</f>
        <v>7.7</v>
      </c>
    </row>
    <row r="114" spans="1:7" s="64" customFormat="1" ht="12.75">
      <c r="A114" s="19"/>
      <c r="B114" s="25" t="s">
        <v>13</v>
      </c>
      <c r="C114" s="26" t="s">
        <v>14</v>
      </c>
      <c r="D114" s="95"/>
      <c r="E114" s="96"/>
      <c r="F114" s="57"/>
      <c r="G114" s="29">
        <f>G115</f>
        <v>7.7</v>
      </c>
    </row>
    <row r="115" spans="1:7" s="64" customFormat="1" ht="54" customHeight="1">
      <c r="A115" s="19"/>
      <c r="B115" s="97" t="s">
        <v>166</v>
      </c>
      <c r="C115" s="98" t="s">
        <v>14</v>
      </c>
      <c r="D115" s="98" t="s">
        <v>67</v>
      </c>
      <c r="E115" s="96"/>
      <c r="F115" s="57"/>
      <c r="G115" s="29">
        <f>G116</f>
        <v>7.7</v>
      </c>
    </row>
    <row r="116" spans="1:7" s="61" customFormat="1" ht="12.75">
      <c r="A116" s="19"/>
      <c r="B116" s="41" t="s">
        <v>149</v>
      </c>
      <c r="C116" s="99" t="s">
        <v>14</v>
      </c>
      <c r="D116" s="99" t="s">
        <v>67</v>
      </c>
      <c r="E116" s="39">
        <v>99</v>
      </c>
      <c r="F116" s="53"/>
      <c r="G116" s="40">
        <f>G117</f>
        <v>7.7</v>
      </c>
    </row>
    <row r="117" spans="1:7" s="61" customFormat="1" ht="12.75">
      <c r="A117" s="19"/>
      <c r="B117" s="41" t="s">
        <v>19</v>
      </c>
      <c r="C117" s="99" t="s">
        <v>14</v>
      </c>
      <c r="D117" s="99" t="s">
        <v>67</v>
      </c>
      <c r="E117" s="39">
        <v>999</v>
      </c>
      <c r="F117" s="53"/>
      <c r="G117" s="40">
        <f>G118</f>
        <v>7.7</v>
      </c>
    </row>
    <row r="118" spans="1:7" s="61" customFormat="1" ht="44.25" customHeight="1">
      <c r="A118" s="19"/>
      <c r="B118" s="50" t="s">
        <v>25</v>
      </c>
      <c r="C118" s="99" t="s">
        <v>14</v>
      </c>
      <c r="D118" s="99" t="s">
        <v>67</v>
      </c>
      <c r="E118" s="100" t="s">
        <v>26</v>
      </c>
      <c r="F118" s="53" t="s">
        <v>71</v>
      </c>
      <c r="G118" s="40">
        <v>7.7</v>
      </c>
    </row>
    <row r="119" spans="1:7" s="61" customFormat="1" ht="18" customHeight="1">
      <c r="A119" s="101"/>
      <c r="B119" s="102" t="s">
        <v>167</v>
      </c>
      <c r="C119" s="103"/>
      <c r="D119" s="103"/>
      <c r="E119" s="104"/>
      <c r="F119" s="103"/>
      <c r="G119" s="105">
        <f>SUM(G10+G40+G46+G54+G84+G99+G108+G113)+G59+G79</f>
        <v>19169.600000000002</v>
      </c>
    </row>
    <row r="120" spans="2:7" ht="12.75">
      <c r="B120" s="106"/>
      <c r="G120" s="107"/>
    </row>
    <row r="121" spans="2:7" ht="12.75">
      <c r="B121" s="106"/>
      <c r="G121" s="108"/>
    </row>
    <row r="122" spans="2:7" ht="12.75">
      <c r="B122" s="106"/>
      <c r="G122" s="108"/>
    </row>
    <row r="123" spans="2:7" ht="12.75">
      <c r="B123" s="106"/>
      <c r="G123" s="108"/>
    </row>
    <row r="124" spans="2:7" ht="12.75">
      <c r="B124" s="106"/>
      <c r="G124" s="108"/>
    </row>
    <row r="125" spans="2:7" ht="12.75">
      <c r="B125" s="106"/>
      <c r="G125" s="109"/>
    </row>
    <row r="126" spans="2:7" ht="12.75">
      <c r="B126" s="106"/>
      <c r="G126" s="107"/>
    </row>
    <row r="127" spans="2:7" ht="12.75">
      <c r="B127" s="106"/>
      <c r="G127" s="107"/>
    </row>
    <row r="128" spans="2:7" ht="12.75">
      <c r="B128" s="106"/>
      <c r="G128" s="107"/>
    </row>
    <row r="129" spans="2:7" ht="12.75">
      <c r="B129" s="106"/>
      <c r="G129" s="107"/>
    </row>
    <row r="130" spans="2:7" ht="12.75">
      <c r="B130" s="106"/>
      <c r="G130" s="110"/>
    </row>
    <row r="131" spans="2:7" ht="12.75">
      <c r="B131" s="106"/>
      <c r="G131" s="107"/>
    </row>
    <row r="132" spans="2:7" ht="12.75">
      <c r="B132" s="106"/>
      <c r="G132" s="107"/>
    </row>
    <row r="133" spans="2:7" ht="12.75">
      <c r="B133" s="106"/>
      <c r="G133" s="107"/>
    </row>
    <row r="134" spans="2:7" ht="12.75">
      <c r="B134" s="106"/>
      <c r="G134" s="111"/>
    </row>
    <row r="135" spans="2:7" ht="12.75">
      <c r="B135" s="106"/>
      <c r="G135" s="111"/>
    </row>
    <row r="136" spans="2:7" ht="12.75">
      <c r="B136" s="106"/>
      <c r="E136" s="112"/>
      <c r="F136" s="113"/>
      <c r="G136" s="114"/>
    </row>
    <row r="137" spans="2:7" ht="12.75">
      <c r="B137" s="106"/>
      <c r="G137" s="111"/>
    </row>
    <row r="138" spans="2:7" ht="12.75">
      <c r="B138" s="106"/>
      <c r="G138" s="111"/>
    </row>
    <row r="139" spans="2:7" ht="12.75">
      <c r="B139" s="106"/>
      <c r="G139" s="111"/>
    </row>
    <row r="140" ht="12.75">
      <c r="B140" s="106"/>
    </row>
    <row r="141" ht="12.75">
      <c r="B141" s="106"/>
    </row>
    <row r="142" ht="12.75">
      <c r="B142" s="106"/>
    </row>
    <row r="143" ht="12.75">
      <c r="B143" s="106"/>
    </row>
    <row r="144" ht="12.75">
      <c r="B144" s="106"/>
    </row>
    <row r="145" ht="12.75">
      <c r="B145" s="106"/>
    </row>
    <row r="146" ht="12.75">
      <c r="B146" s="106"/>
    </row>
    <row r="147" ht="12.75">
      <c r="B147" s="106"/>
    </row>
    <row r="148" ht="12.75">
      <c r="B148" s="106"/>
    </row>
    <row r="149" ht="12.75">
      <c r="B149" s="106"/>
    </row>
    <row r="150" ht="12.75">
      <c r="B150" s="106"/>
    </row>
    <row r="151" ht="12.75">
      <c r="B151" s="106"/>
    </row>
    <row r="152" ht="12.75">
      <c r="B152" s="106"/>
    </row>
    <row r="153" ht="12.75">
      <c r="B153" s="106"/>
    </row>
    <row r="154" ht="12.75">
      <c r="B154" s="106"/>
    </row>
    <row r="155" ht="12.75">
      <c r="B155" s="106"/>
    </row>
    <row r="156" ht="12.75">
      <c r="B156" s="106"/>
    </row>
    <row r="157" ht="12.75">
      <c r="B157" s="106"/>
    </row>
    <row r="158" ht="12.75">
      <c r="B158" s="106"/>
    </row>
    <row r="159" ht="12.75">
      <c r="B159" s="106"/>
    </row>
    <row r="160" ht="12.75">
      <c r="B160" s="106"/>
    </row>
    <row r="161" ht="12.75">
      <c r="B161" s="106"/>
    </row>
    <row r="162" ht="12.75">
      <c r="B162" s="106"/>
    </row>
    <row r="163" ht="12.75">
      <c r="B163" s="106"/>
    </row>
    <row r="164" ht="12.75">
      <c r="B164" s="106"/>
    </row>
    <row r="165" ht="12.75">
      <c r="B165" s="106"/>
    </row>
    <row r="166" ht="12.75">
      <c r="B166" s="106"/>
    </row>
    <row r="167" ht="12.75">
      <c r="B167" s="106"/>
    </row>
    <row r="168" ht="12.75">
      <c r="B168" s="106"/>
    </row>
    <row r="169" ht="12.75">
      <c r="B169" s="106"/>
    </row>
    <row r="170" ht="12.75">
      <c r="B170" s="106"/>
    </row>
    <row r="171" ht="12.75">
      <c r="B171" s="106"/>
    </row>
    <row r="172" ht="12.75">
      <c r="B172" s="106"/>
    </row>
    <row r="173" ht="12.75">
      <c r="B173" s="106"/>
    </row>
    <row r="174" ht="12.75">
      <c r="B174" s="106"/>
    </row>
    <row r="175" ht="12.75">
      <c r="B175" s="106"/>
    </row>
    <row r="176" ht="12.75">
      <c r="B176" s="106"/>
    </row>
    <row r="177" ht="12.75">
      <c r="B177" s="106"/>
    </row>
    <row r="178" ht="12.75">
      <c r="B178" s="106"/>
    </row>
    <row r="179" ht="12.75">
      <c r="B179" s="106"/>
    </row>
    <row r="180" ht="12.75">
      <c r="B180" s="106"/>
    </row>
    <row r="181" ht="12.75">
      <c r="B181" s="106"/>
    </row>
    <row r="182" ht="12.75">
      <c r="B182" s="106"/>
    </row>
    <row r="183" ht="12.75">
      <c r="B183" s="106"/>
    </row>
    <row r="184" ht="12.75">
      <c r="B184" s="106"/>
    </row>
    <row r="185" ht="12.75">
      <c r="B185" s="106"/>
    </row>
    <row r="186" ht="12.75">
      <c r="B186" s="106"/>
    </row>
    <row r="187" ht="12.75">
      <c r="B187" s="106"/>
    </row>
    <row r="188" ht="12.75">
      <c r="B188" s="106"/>
    </row>
    <row r="189" ht="12.75">
      <c r="B189" s="106"/>
    </row>
    <row r="190" ht="12.75">
      <c r="B190" s="106"/>
    </row>
    <row r="191" ht="12.75">
      <c r="B191" s="106"/>
    </row>
    <row r="192" ht="12.75">
      <c r="B192" s="106"/>
    </row>
    <row r="193" ht="12.75">
      <c r="B193" s="106"/>
    </row>
    <row r="194" ht="12.75">
      <c r="B194" s="106"/>
    </row>
    <row r="195" ht="12.75">
      <c r="B195" s="106"/>
    </row>
    <row r="196" ht="12.75">
      <c r="B196" s="106"/>
    </row>
    <row r="197" ht="12.75">
      <c r="B197" s="106"/>
    </row>
    <row r="198" ht="12.75">
      <c r="B198" s="106"/>
    </row>
    <row r="199" ht="12.75">
      <c r="B199" s="106"/>
    </row>
    <row r="200" ht="12.75">
      <c r="B200" s="106"/>
    </row>
    <row r="201" ht="12.75">
      <c r="B201" s="106"/>
    </row>
    <row r="202" ht="12.75">
      <c r="B202" s="106"/>
    </row>
    <row r="203" ht="12.75">
      <c r="B203" s="106"/>
    </row>
    <row r="204" ht="12.75">
      <c r="B204" s="106"/>
    </row>
    <row r="205" ht="12.75">
      <c r="B205" s="106"/>
    </row>
    <row r="206" ht="12.75">
      <c r="B206" s="106"/>
    </row>
    <row r="207" ht="12.75">
      <c r="B207" s="106"/>
    </row>
    <row r="208" ht="12.75">
      <c r="B208" s="106"/>
    </row>
    <row r="209" ht="12.75">
      <c r="B209" s="106"/>
    </row>
    <row r="210" ht="12.75">
      <c r="B210" s="106"/>
    </row>
    <row r="211" ht="12.75">
      <c r="B211" s="106"/>
    </row>
    <row r="212" ht="12.75">
      <c r="B212" s="106"/>
    </row>
    <row r="213" ht="12.75">
      <c r="B213" s="106"/>
    </row>
    <row r="214" ht="12.75">
      <c r="B214" s="106"/>
    </row>
    <row r="215" ht="12.75">
      <c r="B215" s="106"/>
    </row>
    <row r="216" ht="12.75">
      <c r="B216" s="106"/>
    </row>
    <row r="217" ht="12.75">
      <c r="B217" s="106"/>
    </row>
    <row r="218" ht="12.75">
      <c r="B218" s="106"/>
    </row>
    <row r="219" ht="12.75">
      <c r="B219" s="106"/>
    </row>
    <row r="220" ht="12.75">
      <c r="B220" s="106"/>
    </row>
    <row r="221" ht="12.75">
      <c r="B221" s="106"/>
    </row>
    <row r="222" ht="12.75">
      <c r="B222" s="106"/>
    </row>
    <row r="223" ht="12.75">
      <c r="B223" s="106"/>
    </row>
    <row r="224" ht="12.75">
      <c r="B224" s="106"/>
    </row>
    <row r="225" ht="12.75">
      <c r="B225" s="106"/>
    </row>
    <row r="226" ht="12.75">
      <c r="B226" s="106"/>
    </row>
    <row r="227" ht="12.75">
      <c r="B227" s="106"/>
    </row>
    <row r="228" ht="12.75">
      <c r="B228" s="106"/>
    </row>
    <row r="229" ht="12.75">
      <c r="B229" s="106"/>
    </row>
    <row r="230" ht="12.75">
      <c r="B230" s="106"/>
    </row>
    <row r="231" ht="12.75">
      <c r="B231" s="106"/>
    </row>
    <row r="232" ht="12.75">
      <c r="B232" s="106"/>
    </row>
    <row r="233" ht="12.75">
      <c r="B233" s="106"/>
    </row>
    <row r="234" ht="12.75">
      <c r="B234" s="106"/>
    </row>
    <row r="235" ht="12.75">
      <c r="B235" s="106"/>
    </row>
    <row r="236" ht="12.75">
      <c r="B236" s="106"/>
    </row>
    <row r="237" ht="12.75">
      <c r="B237" s="106"/>
    </row>
    <row r="238" ht="12.75">
      <c r="B238" s="106"/>
    </row>
    <row r="239" ht="12.75">
      <c r="B239" s="106"/>
    </row>
    <row r="240" ht="12.75">
      <c r="B240" s="106"/>
    </row>
    <row r="241" ht="12.75">
      <c r="B241" s="106"/>
    </row>
    <row r="242" ht="12.75">
      <c r="B242" s="106"/>
    </row>
  </sheetData>
  <sheetProtection selectLockedCells="1" selectUnlockedCells="1"/>
  <mergeCells count="6">
    <mergeCell ref="E1:G1"/>
    <mergeCell ref="D2:G2"/>
    <mergeCell ref="E3:G3"/>
    <mergeCell ref="A5:G5"/>
    <mergeCell ref="A9:A112"/>
    <mergeCell ref="A113:A118"/>
  </mergeCells>
  <printOptions/>
  <pageMargins left="0.7875" right="0" top="0.5902777777777778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2016-11-11T13:24:03Z</cp:lastPrinted>
  <dcterms:created xsi:type="dcterms:W3CDTF">1996-10-08T23:32:33Z</dcterms:created>
  <dcterms:modified xsi:type="dcterms:W3CDTF">2016-11-12T09:40:08Z</dcterms:modified>
  <cp:category/>
  <cp:version/>
  <cp:contentType/>
  <cp:contentStatus/>
  <cp:revision>71</cp:revision>
</cp:coreProperties>
</file>