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<sst xmlns="http://schemas.openxmlformats.org/spreadsheetml/2006/main" count="128" uniqueCount="118">
  <si>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>Приложение № 1</t>
  </si>
  <si>
    <t xml:space="preserve">         к решению Совета народных депутатов</t>
  </si>
  <si>
    <t xml:space="preserve">    муниципального образования Краснопламенское</t>
  </si>
  <si>
    <t>сельское поселение</t>
  </si>
  <si>
    <t xml:space="preserve">От                       №   </t>
  </si>
  <si>
    <t xml:space="preserve">От  09.12.2021 №27 </t>
  </si>
  <si>
    <t>ПОСТУПЛЕНИЕ ДОХОДОВ В БЮДЖЕТ МУНИЦИПАЛЬНОГО ОБРАЗОВАНИЯ КРАСНОПЛАМЕНСКОЕ СЕЛЬСКОЕ ПОСЕЛЕНИЕ НА 2022 г. И НА ПЛАНОВЫЙ  ПЕРИОД 2023-2024 гг.</t>
  </si>
  <si>
    <t>(тыс.руб.)</t>
  </si>
  <si>
    <t>Код по классификации</t>
  </si>
  <si>
    <t>Наименование  показателей</t>
  </si>
  <si>
    <t xml:space="preserve">Сумма  </t>
  </si>
  <si>
    <t>уточнение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</si>
  <si>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</si>
  <si>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</si>
  <si>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</si>
  <si>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</si>
  <si>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</si>
  <si>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</si>
  <si>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</si>
  <si>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</si>
  <si>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</si>
  <si>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</si>
  <si>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</si>
  <si>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</si>
  <si>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</si>
  <si>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</si>
  <si>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</si>
  <si>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</si>
  <si>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</si>
  <si>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</si>
  <si>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</si>
  <si>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</si>
  <si>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</si>
  <si>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</si>
  <si>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</si>
  <si>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</si>
  <si>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</si>
  <si>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</si>
  <si>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</si>
  <si>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</si>
  <si>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</si>
  <si>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</si>
  <si>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</si>
  <si>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</si>
  <si>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</si>
  <si>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</si>
  <si>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</si>
  <si>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</si>
  <si>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</si>
  <si>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</si>
  <si>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</si>
  <si>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</si>
  <si>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</si>
  <si>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</si>
  <si>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</si>
  <si>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</si>
  <si>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</si>
  <si>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</si>
  <si>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</si>
  <si>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</si>
  <si>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</si>
  <si>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</si>
  <si>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</si>
  <si>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</si>
  <si>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</si>
  <si>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</si>
  <si>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</si>
  <si>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</si>
  <si>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</si>
  <si>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</si>
  <si>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000 1 16 10120 00 0000 140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</si>
  <si>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 </t>
  </si>
  <si>
    <t xml:space="preserve">000 1 16 10123 01 0000 140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</si>
  <si>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</si>
  <si>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</si>
  <si>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</si>
  <si>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</si>
  <si>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</si>
  <si>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</si>
  <si>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</si>
  <si>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</si>
  <si>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</si>
  <si>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</si>
  <si>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</si>
  <si>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000 2 02 15002 10 7044 150 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</si>
  <si>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</si>
  <si>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</si>
  <si>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</si>
  <si>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</si>
  <si>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</si>
  <si>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</si>
  <si>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</si>
  <si>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</si>
  <si>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</si>
  <si>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</si>
  <si>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</si>
  <si>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</si>
  <si>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</si>
  <si>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</si>
  <si>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</si>
  <si>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</si>
  <si>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</si>
  <si>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</si>
  <si>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</si>
  <si>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</si>
  <si>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</si>
  <si>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</si>
  <si>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</si>
  <si>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</si>
  <si>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</si>
  <si>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</si>
  <si>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</si>
  <si>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</si>
  <si>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</si>
  <si>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</si>
  <si>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</si>
  <si>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</si>
  <si>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ИТОГО ДОХОДОВ: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</si>
</sst>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2" applyNumberFormat="0" applyAlignment="0" applyProtection="0"/>
    <xf numFmtId="0" fontId="39" fillId="34" borderId="3" applyNumberFormat="0" applyAlignment="0" applyProtection="0"/>
    <xf numFmtId="0" fontId="40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9" borderId="0" applyNumberFormat="0" applyBorder="0" applyAlignment="0" applyProtection="0"/>
  </cellStyleXfs>
  <cellXfs count="74">
    <xf numFmtId="0" fontId="0" fillId="0" borderId="0" xfId="0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wrapText="1"/>
    </xf>
    <xf numFmtId="2" fontId="14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2" xfId="0" applyNumberFormat="1" applyFont="1" applyBorder="1" applyAlignment="1">
      <alignment wrapText="1"/>
    </xf>
    <xf numFmtId="2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justify" wrapText="1"/>
    </xf>
    <xf numFmtId="0" fontId="14" fillId="0" borderId="12" xfId="0" applyNumberFormat="1" applyFont="1" applyBorder="1" applyAlignment="1">
      <alignment wrapText="1"/>
    </xf>
    <xf numFmtId="0" fontId="1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justify"/>
    </xf>
    <xf numFmtId="0" fontId="13" fillId="0" borderId="12" xfId="0" applyFont="1" applyBorder="1" applyAlignment="1">
      <alignment horizontal="left"/>
    </xf>
    <xf numFmtId="0" fontId="14" fillId="40" borderId="12" xfId="39" applyFont="1" applyFill="1" applyBorder="1" applyAlignment="1">
      <alignment horizontal="center" vertical="center" wrapText="1"/>
      <protection/>
    </xf>
    <xf numFmtId="0" fontId="14" fillId="40" borderId="12" xfId="39" applyFont="1" applyFill="1" applyBorder="1" applyAlignment="1">
      <alignment horizontal="justify" vertical="center" wrapText="1"/>
      <protection/>
    </xf>
    <xf numFmtId="2" fontId="16" fillId="0" borderId="12" xfId="0" applyNumberFormat="1" applyFont="1" applyBorder="1" applyAlignment="1">
      <alignment/>
    </xf>
    <xf numFmtId="0" fontId="13" fillId="40" borderId="12" xfId="39" applyFont="1" applyFill="1" applyBorder="1" applyAlignment="1">
      <alignment horizontal="center" vertical="center" wrapText="1"/>
      <protection/>
    </xf>
    <xf numFmtId="0" fontId="13" fillId="40" borderId="12" xfId="39" applyFont="1" applyFill="1" applyBorder="1" applyAlignment="1">
      <alignment horizontal="justify" vertical="center" wrapText="1"/>
      <protection/>
    </xf>
    <xf numFmtId="2" fontId="17" fillId="0" borderId="12" xfId="0" applyNumberFormat="1" applyFont="1" applyBorder="1" applyAlignment="1">
      <alignment/>
    </xf>
    <xf numFmtId="0" fontId="14" fillId="40" borderId="12" xfId="39" applyFont="1" applyFill="1" applyBorder="1" applyAlignment="1">
      <alignment horizontal="left" vertical="center" wrapText="1"/>
      <protection/>
    </xf>
    <xf numFmtId="2" fontId="17" fillId="0" borderId="14" xfId="0" applyNumberFormat="1" applyFont="1" applyBorder="1" applyAlignment="1">
      <alignment/>
    </xf>
    <xf numFmtId="2" fontId="17" fillId="40" borderId="12" xfId="0" applyNumberFormat="1" applyFont="1" applyFill="1" applyBorder="1" applyAlignment="1">
      <alignment/>
    </xf>
    <xf numFmtId="2" fontId="16" fillId="40" borderId="12" xfId="0" applyNumberFormat="1" applyFont="1" applyFill="1" applyBorder="1" applyAlignment="1">
      <alignment/>
    </xf>
    <xf numFmtId="0" fontId="13" fillId="40" borderId="0" xfId="0" applyFont="1" applyFill="1" applyAlignment="1">
      <alignment/>
    </xf>
    <xf numFmtId="2" fontId="17" fillId="0" borderId="15" xfId="0" applyNumberFormat="1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2" fontId="16" fillId="0" borderId="15" xfId="0" applyNumberFormat="1" applyFont="1" applyBorder="1" applyAlignment="1">
      <alignment/>
    </xf>
    <xf numFmtId="2" fontId="17" fillId="0" borderId="16" xfId="0" applyNumberFormat="1" applyFont="1" applyBorder="1" applyAlignment="1">
      <alignment/>
    </xf>
    <xf numFmtId="2" fontId="17" fillId="40" borderId="17" xfId="0" applyNumberFormat="1" applyFont="1" applyFill="1" applyBorder="1" applyAlignment="1">
      <alignment/>
    </xf>
    <xf numFmtId="0" fontId="13" fillId="40" borderId="11" xfId="39" applyFont="1" applyFill="1" applyBorder="1" applyAlignment="1">
      <alignment horizontal="left" vertical="center" wrapText="1"/>
      <protection/>
    </xf>
    <xf numFmtId="0" fontId="13" fillId="40" borderId="11" xfId="39" applyFont="1" applyFill="1" applyBorder="1" applyAlignment="1">
      <alignment horizontal="justify" vertical="center" wrapText="1"/>
      <protection/>
    </xf>
    <xf numFmtId="2" fontId="17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6" fillId="40" borderId="14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3" fillId="40" borderId="18" xfId="39" applyFont="1" applyFill="1" applyBorder="1" applyAlignment="1">
      <alignment horizontal="left" vertical="center" wrapText="1"/>
      <protection/>
    </xf>
    <xf numFmtId="0" fontId="13" fillId="40" borderId="18" xfId="39" applyFont="1" applyFill="1" applyBorder="1" applyAlignment="1">
      <alignment horizontal="justify" vertical="center" wrapText="1"/>
      <protection/>
    </xf>
    <xf numFmtId="2" fontId="17" fillId="0" borderId="18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0" fontId="18" fillId="40" borderId="18" xfId="39" applyFont="1" applyFill="1" applyBorder="1" applyAlignment="1">
      <alignment horizontal="justify" vertical="center" wrapText="1"/>
      <protection/>
    </xf>
    <xf numFmtId="0" fontId="14" fillId="40" borderId="18" xfId="39" applyFont="1" applyFill="1" applyBorder="1" applyAlignment="1">
      <alignment horizontal="center" vertical="center" wrapText="1"/>
      <protection/>
    </xf>
    <xf numFmtId="0" fontId="14" fillId="40" borderId="18" xfId="39" applyFont="1" applyFill="1" applyBorder="1" applyAlignment="1">
      <alignment horizontal="justify" vertical="center" wrapText="1"/>
      <protection/>
    </xf>
    <xf numFmtId="2" fontId="16" fillId="0" borderId="18" xfId="0" applyNumberFormat="1" applyFont="1" applyBorder="1" applyAlignment="1">
      <alignment/>
    </xf>
    <xf numFmtId="0" fontId="13" fillId="40" borderId="18" xfId="39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wrapText="1"/>
    </xf>
    <xf numFmtId="0" fontId="13" fillId="40" borderId="18" xfId="0" applyFont="1" applyFill="1" applyBorder="1" applyAlignment="1">
      <alignment/>
    </xf>
    <xf numFmtId="2" fontId="17" fillId="40" borderId="18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0" fontId="14" fillId="0" borderId="18" xfId="39" applyFont="1" applyFill="1" applyBorder="1" applyAlignment="1">
      <alignment horizontal="center" vertical="center" wrapText="1"/>
      <protection/>
    </xf>
    <xf numFmtId="0" fontId="14" fillId="0" borderId="18" xfId="39" applyFont="1" applyFill="1" applyBorder="1" applyAlignment="1">
      <alignment horizontal="justify" vertical="center" wrapText="1"/>
      <protection/>
    </xf>
    <xf numFmtId="0" fontId="13" fillId="0" borderId="18" xfId="39" applyFont="1" applyFill="1" applyBorder="1" applyAlignment="1">
      <alignment horizontal="center" vertical="center" wrapText="1"/>
      <protection/>
    </xf>
    <xf numFmtId="0" fontId="17" fillId="0" borderId="18" xfId="39" applyFont="1" applyBorder="1" applyAlignment="1">
      <alignment wrapText="1"/>
      <protection/>
    </xf>
    <xf numFmtId="0" fontId="17" fillId="0" borderId="19" xfId="39" applyFont="1" applyFill="1" applyBorder="1" applyAlignment="1">
      <alignment horizontal="left" wrapText="1"/>
      <protection/>
    </xf>
    <xf numFmtId="0" fontId="17" fillId="0" borderId="19" xfId="39" applyFont="1" applyFill="1" applyBorder="1" applyAlignment="1">
      <alignment horizontal="justify" vertical="center" wrapText="1"/>
      <protection/>
    </xf>
    <xf numFmtId="2" fontId="19" fillId="0" borderId="20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18" xfId="0" applyFont="1" applyBorder="1" applyAlignment="1">
      <alignment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Hyperlink 1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K68" sqref="K68"/>
    </sheetView>
  </sheetViews>
  <sheetFormatPr defaultColWidth="8.421875" defaultRowHeight="12.75"/>
  <cols>
    <col min="1" max="1" width="27.57421875" style="1" customWidth="1"/>
    <col min="2" max="2" width="46.421875" style="1" customWidth="1"/>
    <col min="3" max="3" width="9.57421875" style="2" hidden="1" customWidth="1"/>
    <col min="4" max="4" width="9.8515625" style="2" hidden="1" customWidth="1"/>
    <col min="5" max="5" width="10.8515625" style="2" customWidth="1"/>
    <col min="6" max="6" width="10.28125" style="2" customWidth="1"/>
    <col min="7" max="7" width="9.8515625" style="2" customWidth="1"/>
    <col min="8" max="8" width="1.7109375" style="1" customWidth="1"/>
    <col min="9" max="16384" width="8.421875" style="1" customWidth="1"/>
  </cols>
  <sheetData>
    <row r="1" spans="1:7" ht="15">
      <c r="A1" s="36" t="s">
        <v>0</v>
      </c>
      <c r="B1" s="36"/>
      <c r="C1" s="36"/>
      <c r="D1" s="36"/>
      <c r="E1" s="36"/>
      <c r="F1" s="36"/>
      <c r="G1" s="36"/>
    </row>
    <row r="2" spans="1:7" ht="15">
      <c r="A2" s="3"/>
      <c r="B2" s="36" t="s">
        <v>1</v>
      </c>
      <c r="C2" s="36"/>
      <c r="D2" s="36"/>
      <c r="E2" s="36"/>
      <c r="F2" s="36"/>
      <c r="G2" s="36"/>
    </row>
    <row r="3" spans="1:13" ht="15">
      <c r="A3" s="3"/>
      <c r="B3" s="36" t="s">
        <v>2</v>
      </c>
      <c r="C3" s="36"/>
      <c r="D3" s="36"/>
      <c r="E3" s="36"/>
      <c r="F3" s="36"/>
      <c r="G3" s="36"/>
      <c r="H3"/>
      <c r="I3"/>
      <c r="J3"/>
      <c r="K3"/>
      <c r="L3"/>
      <c r="M3"/>
    </row>
    <row r="4" spans="1:7" ht="15">
      <c r="A4" s="3"/>
      <c r="B4" s="36" t="s">
        <v>3</v>
      </c>
      <c r="C4" s="36"/>
      <c r="D4" s="36"/>
      <c r="E4" s="36"/>
      <c r="F4" s="36"/>
      <c r="G4" s="36"/>
    </row>
    <row r="5" spans="1:7" ht="15">
      <c r="A5" s="3"/>
      <c r="B5" s="36" t="s">
        <v>4</v>
      </c>
      <c r="C5" s="36"/>
      <c r="D5" s="36"/>
      <c r="E5" s="36"/>
      <c r="F5" s="36"/>
      <c r="G5" s="36"/>
    </row>
    <row r="6" spans="1:7" ht="15">
      <c r="A6" s="4"/>
      <c r="B6" s="3"/>
      <c r="C6" s="3"/>
      <c r="D6" s="3"/>
      <c r="E6" s="3"/>
      <c r="F6" s="3"/>
      <c r="G6" s="3"/>
    </row>
    <row r="7" spans="1:7" ht="15">
      <c r="A7" s="4"/>
      <c r="B7" s="37" t="s">
        <v>0</v>
      </c>
      <c r="C7" s="37"/>
      <c r="D7" s="37"/>
      <c r="E7" s="37"/>
      <c r="F7" s="37"/>
      <c r="G7" s="37"/>
    </row>
    <row r="8" spans="1:7" ht="15">
      <c r="A8" s="4"/>
      <c r="B8" s="37" t="s">
        <v>1</v>
      </c>
      <c r="C8" s="37"/>
      <c r="D8" s="37"/>
      <c r="E8" s="37"/>
      <c r="F8" s="37"/>
      <c r="G8" s="37"/>
    </row>
    <row r="9" spans="1:7" ht="15">
      <c r="A9" s="4"/>
      <c r="B9" s="37" t="s">
        <v>2</v>
      </c>
      <c r="C9" s="37"/>
      <c r="D9" s="37"/>
      <c r="E9" s="37"/>
      <c r="F9" s="37"/>
      <c r="G9" s="37"/>
    </row>
    <row r="10" spans="1:7" ht="15">
      <c r="A10" s="4"/>
      <c r="B10" s="37" t="s">
        <v>3</v>
      </c>
      <c r="C10" s="37"/>
      <c r="D10" s="37"/>
      <c r="E10" s="37"/>
      <c r="F10" s="37"/>
      <c r="G10" s="37"/>
    </row>
    <row r="11" spans="1:7" ht="15">
      <c r="A11" s="4"/>
      <c r="B11" s="37" t="s">
        <v>5</v>
      </c>
      <c r="C11" s="37"/>
      <c r="D11" s="37"/>
      <c r="E11" s="37"/>
      <c r="F11" s="37"/>
      <c r="G11" s="37"/>
    </row>
    <row r="12" spans="1:7" ht="15">
      <c r="A12" s="4"/>
      <c r="B12" s="4"/>
      <c r="C12" s="5"/>
      <c r="D12" s="5"/>
      <c r="E12" s="5"/>
      <c r="F12" s="5"/>
      <c r="G12" s="5"/>
    </row>
    <row r="13" spans="1:7" ht="44.25" customHeight="1">
      <c r="A13" s="38" t="s">
        <v>6</v>
      </c>
      <c r="B13" s="38"/>
      <c r="C13" s="38"/>
      <c r="D13" s="38"/>
      <c r="E13" s="38"/>
      <c r="F13" s="38"/>
      <c r="G13" s="38"/>
    </row>
    <row r="14" spans="1:7" ht="15">
      <c r="A14" s="4"/>
      <c r="B14" s="4"/>
      <c r="C14" s="5"/>
      <c r="D14" s="5"/>
      <c r="E14" s="5"/>
      <c r="F14" s="5"/>
      <c r="G14" s="5" t="s">
        <v>7</v>
      </c>
    </row>
    <row r="15" spans="1:7" ht="15">
      <c r="A15" s="6" t="s">
        <v>8</v>
      </c>
      <c r="B15" s="6" t="s">
        <v>9</v>
      </c>
      <c r="C15" s="7" t="s">
        <v>10</v>
      </c>
      <c r="D15" s="7"/>
      <c r="E15" s="7" t="s">
        <v>10</v>
      </c>
      <c r="F15" s="7" t="s">
        <v>10</v>
      </c>
      <c r="G15" s="7" t="s">
        <v>10</v>
      </c>
    </row>
    <row r="16" spans="1:7" ht="15">
      <c r="A16" s="8"/>
      <c r="B16" s="8"/>
      <c r="C16" s="9">
        <v>2022</v>
      </c>
      <c r="D16" s="9" t="s">
        <v>11</v>
      </c>
      <c r="E16" s="9">
        <v>2022</v>
      </c>
      <c r="F16" s="9">
        <v>2023</v>
      </c>
      <c r="G16" s="9">
        <v>2024</v>
      </c>
    </row>
    <row r="17" spans="1:7" ht="15">
      <c r="A17" s="8">
        <v>1</v>
      </c>
      <c r="B17" s="8">
        <v>2</v>
      </c>
      <c r="C17" s="9">
        <v>3</v>
      </c>
      <c r="D17" s="9"/>
      <c r="E17" s="9">
        <v>3</v>
      </c>
      <c r="F17" s="9">
        <v>4</v>
      </c>
      <c r="G17" s="9">
        <v>5</v>
      </c>
    </row>
    <row r="18" spans="1:7" s="12" customFormat="1" ht="29.25">
      <c r="A18" s="10" t="s">
        <v>12</v>
      </c>
      <c r="B18" s="10" t="s">
        <v>13</v>
      </c>
      <c r="C18" s="11">
        <f>SUM(C19+C25+C33+C36+C44)</f>
        <v>23710</v>
      </c>
      <c r="D18" s="11">
        <f>SUM(D19+D25+D33+D36+D44+D40)</f>
        <v>0</v>
      </c>
      <c r="E18" s="11">
        <f aca="true" t="shared" si="0" ref="E18:E46">SUM(C18:D18)</f>
        <v>23710</v>
      </c>
      <c r="F18" s="11">
        <f>SUM(F19+F25+F33+F36+F44)</f>
        <v>23749</v>
      </c>
      <c r="G18" s="11">
        <f>SUM(G19+G25+G33+G36+G44)</f>
        <v>23740</v>
      </c>
    </row>
    <row r="19" spans="1:7" ht="29.25">
      <c r="A19" s="10" t="s">
        <v>14</v>
      </c>
      <c r="B19" s="10" t="s">
        <v>15</v>
      </c>
      <c r="C19" s="11">
        <f>SUM(C20)</f>
        <v>3280</v>
      </c>
      <c r="D19" s="11">
        <f>SUM(D20)</f>
        <v>0</v>
      </c>
      <c r="E19" s="11">
        <f t="shared" si="0"/>
        <v>3280</v>
      </c>
      <c r="F19" s="11">
        <f>SUM(F20)</f>
        <v>3465</v>
      </c>
      <c r="G19" s="11">
        <f>SUM(G20)</f>
        <v>3659</v>
      </c>
    </row>
    <row r="20" spans="1:7" ht="29.25">
      <c r="A20" s="10" t="s">
        <v>16</v>
      </c>
      <c r="B20" s="10" t="s">
        <v>17</v>
      </c>
      <c r="C20" s="11">
        <f>SUM(C21:C24)</f>
        <v>3280</v>
      </c>
      <c r="D20" s="11">
        <f>SUM(D21:D24)</f>
        <v>0</v>
      </c>
      <c r="E20" s="11">
        <f t="shared" si="0"/>
        <v>3280</v>
      </c>
      <c r="F20" s="11">
        <f>SUM(F21:F24)</f>
        <v>3465</v>
      </c>
      <c r="G20" s="11">
        <f>SUM(G21:G24)</f>
        <v>3659</v>
      </c>
    </row>
    <row r="21" spans="1:7" s="16" customFormat="1" ht="90">
      <c r="A21" s="13" t="s">
        <v>18</v>
      </c>
      <c r="B21" s="14" t="s">
        <v>19</v>
      </c>
      <c r="C21" s="15">
        <v>3253</v>
      </c>
      <c r="D21" s="15"/>
      <c r="E21" s="11">
        <f t="shared" si="0"/>
        <v>3253</v>
      </c>
      <c r="F21" s="15">
        <v>3437</v>
      </c>
      <c r="G21" s="15">
        <v>3629</v>
      </c>
    </row>
    <row r="22" spans="1:7" ht="135">
      <c r="A22" s="17" t="s">
        <v>20</v>
      </c>
      <c r="B22" s="14" t="s">
        <v>21</v>
      </c>
      <c r="C22" s="15">
        <v>23</v>
      </c>
      <c r="D22" s="15"/>
      <c r="E22" s="11">
        <f t="shared" si="0"/>
        <v>23</v>
      </c>
      <c r="F22" s="15">
        <v>24</v>
      </c>
      <c r="G22" s="15">
        <v>25</v>
      </c>
    </row>
    <row r="23" spans="1:7" ht="60">
      <c r="A23" s="13" t="s">
        <v>22</v>
      </c>
      <c r="B23" s="13" t="s">
        <v>23</v>
      </c>
      <c r="C23" s="15">
        <v>1</v>
      </c>
      <c r="D23" s="15"/>
      <c r="E23" s="11">
        <f t="shared" si="0"/>
        <v>1</v>
      </c>
      <c r="F23" s="15">
        <v>1</v>
      </c>
      <c r="G23" s="15">
        <v>1</v>
      </c>
    </row>
    <row r="24" spans="1:7" ht="105">
      <c r="A24" s="13" t="s">
        <v>24</v>
      </c>
      <c r="B24" s="14" t="s">
        <v>25</v>
      </c>
      <c r="C24" s="15">
        <v>3</v>
      </c>
      <c r="D24" s="15"/>
      <c r="E24" s="11">
        <f t="shared" si="0"/>
        <v>3</v>
      </c>
      <c r="F24" s="15">
        <v>3</v>
      </c>
      <c r="G24" s="15">
        <v>4</v>
      </c>
    </row>
    <row r="25" spans="1:7" s="16" customFormat="1" ht="28.5">
      <c r="A25" s="10" t="s">
        <v>26</v>
      </c>
      <c r="B25" s="10" t="s">
        <v>27</v>
      </c>
      <c r="C25" s="11">
        <f>SUM(C26+C28)</f>
        <v>20366</v>
      </c>
      <c r="D25" s="11">
        <f>SUM(D26+D28)</f>
        <v>-4.9</v>
      </c>
      <c r="E25" s="11">
        <f t="shared" si="0"/>
        <v>20361.1</v>
      </c>
      <c r="F25" s="11">
        <f>SUM(F26+F28)</f>
        <v>20220</v>
      </c>
      <c r="G25" s="11">
        <f>SUM(G26+G28)</f>
        <v>20017</v>
      </c>
    </row>
    <row r="26" spans="1:7" s="16" customFormat="1" ht="21" customHeight="1">
      <c r="A26" s="13" t="s">
        <v>28</v>
      </c>
      <c r="B26" s="13" t="s">
        <v>29</v>
      </c>
      <c r="C26" s="15">
        <f>SUM(C27)</f>
        <v>1451</v>
      </c>
      <c r="D26" s="15">
        <f>SUM(D27)</f>
        <v>0</v>
      </c>
      <c r="E26" s="11">
        <f t="shared" si="0"/>
        <v>1451</v>
      </c>
      <c r="F26" s="15">
        <f>SUM(F27)</f>
        <v>1280</v>
      </c>
      <c r="G26" s="15">
        <f>SUM(G27)</f>
        <v>1134</v>
      </c>
    </row>
    <row r="27" spans="1:7" ht="60">
      <c r="A27" s="18" t="s">
        <v>30</v>
      </c>
      <c r="B27" s="18" t="s">
        <v>31</v>
      </c>
      <c r="C27" s="15">
        <v>1451</v>
      </c>
      <c r="D27" s="15"/>
      <c r="E27" s="11">
        <f t="shared" si="0"/>
        <v>1451</v>
      </c>
      <c r="F27" s="15">
        <v>1280</v>
      </c>
      <c r="G27" s="15">
        <v>1134</v>
      </c>
    </row>
    <row r="28" spans="1:7" ht="30">
      <c r="A28" s="13" t="s">
        <v>32</v>
      </c>
      <c r="B28" s="13" t="s">
        <v>33</v>
      </c>
      <c r="C28" s="15">
        <f>SUM(C29+C31)</f>
        <v>18915</v>
      </c>
      <c r="D28" s="15">
        <f>SUM(D29+D31)</f>
        <v>-4.9</v>
      </c>
      <c r="E28" s="11">
        <f t="shared" si="0"/>
        <v>18910.1</v>
      </c>
      <c r="F28" s="15">
        <f>SUM(F29+F31)</f>
        <v>18940</v>
      </c>
      <c r="G28" s="15">
        <f>SUM(G29+G31)</f>
        <v>18883</v>
      </c>
    </row>
    <row r="29" spans="1:7" ht="30">
      <c r="A29" s="13" t="s">
        <v>34</v>
      </c>
      <c r="B29" s="13" t="s">
        <v>35</v>
      </c>
      <c r="C29" s="15">
        <f>SUM(C30)</f>
        <v>4599</v>
      </c>
      <c r="D29" s="15">
        <f>SUM(D30)</f>
        <v>-4.9</v>
      </c>
      <c r="E29" s="11">
        <f t="shared" si="0"/>
        <v>4594.1</v>
      </c>
      <c r="F29" s="15">
        <f>SUM(F30)</f>
        <v>4742</v>
      </c>
      <c r="G29" s="15">
        <f>SUM(G30)</f>
        <v>4883</v>
      </c>
    </row>
    <row r="30" spans="1:7" ht="45">
      <c r="A30" s="13" t="s">
        <v>36</v>
      </c>
      <c r="B30" s="13" t="s">
        <v>37</v>
      </c>
      <c r="C30" s="15">
        <v>4599</v>
      </c>
      <c r="D30" s="15">
        <v>-4.9</v>
      </c>
      <c r="E30" s="11">
        <f t="shared" si="0"/>
        <v>4594.1</v>
      </c>
      <c r="F30" s="15">
        <v>4742</v>
      </c>
      <c r="G30" s="15">
        <v>4883</v>
      </c>
    </row>
    <row r="31" spans="1:7" ht="30">
      <c r="A31" s="13" t="s">
        <v>38</v>
      </c>
      <c r="B31" s="13" t="s">
        <v>39</v>
      </c>
      <c r="C31" s="15">
        <f>SUM(C32)</f>
        <v>14316</v>
      </c>
      <c r="D31" s="15">
        <f>SUM(D32)</f>
        <v>0</v>
      </c>
      <c r="E31" s="11">
        <f t="shared" si="0"/>
        <v>14316</v>
      </c>
      <c r="F31" s="15">
        <f>SUM(F32)</f>
        <v>14198</v>
      </c>
      <c r="G31" s="15">
        <f>SUM(G32)</f>
        <v>14000</v>
      </c>
    </row>
    <row r="32" spans="1:7" ht="45">
      <c r="A32" s="13" t="s">
        <v>40</v>
      </c>
      <c r="B32" s="13" t="s">
        <v>41</v>
      </c>
      <c r="C32" s="15">
        <v>14316</v>
      </c>
      <c r="D32" s="15"/>
      <c r="E32" s="11">
        <f t="shared" si="0"/>
        <v>14316</v>
      </c>
      <c r="F32" s="15">
        <v>14198</v>
      </c>
      <c r="G32" s="15">
        <v>14000</v>
      </c>
    </row>
    <row r="33" spans="1:7" ht="29.25">
      <c r="A33" s="10" t="s">
        <v>42</v>
      </c>
      <c r="B33" s="10" t="s">
        <v>43</v>
      </c>
      <c r="C33" s="11">
        <f>SUM(C34)</f>
        <v>1</v>
      </c>
      <c r="D33" s="11">
        <f>SUM(D34)</f>
        <v>0</v>
      </c>
      <c r="E33" s="11">
        <f t="shared" si="0"/>
        <v>1</v>
      </c>
      <c r="F33" s="11">
        <f>SUM(F34)</f>
        <v>1</v>
      </c>
      <c r="G33" s="11">
        <f>SUM(G34)</f>
        <v>1</v>
      </c>
    </row>
    <row r="34" spans="1:7" s="16" customFormat="1" ht="60">
      <c r="A34" s="13" t="s">
        <v>44</v>
      </c>
      <c r="B34" s="13" t="s">
        <v>45</v>
      </c>
      <c r="C34" s="15">
        <f>SUM(C35)</f>
        <v>1</v>
      </c>
      <c r="D34" s="15">
        <f>SUM(D35)</f>
        <v>0</v>
      </c>
      <c r="E34" s="11">
        <f t="shared" si="0"/>
        <v>1</v>
      </c>
      <c r="F34" s="15">
        <f>SUM(F35)</f>
        <v>1</v>
      </c>
      <c r="G34" s="15">
        <f>SUM(G35)</f>
        <v>1</v>
      </c>
    </row>
    <row r="35" spans="1:7" ht="105">
      <c r="A35" s="13" t="s">
        <v>46</v>
      </c>
      <c r="B35" s="13" t="s">
        <v>47</v>
      </c>
      <c r="C35" s="15">
        <v>1</v>
      </c>
      <c r="D35" s="15"/>
      <c r="E35" s="11">
        <f t="shared" si="0"/>
        <v>1</v>
      </c>
      <c r="F35" s="15">
        <v>1</v>
      </c>
      <c r="G35" s="15">
        <v>1</v>
      </c>
    </row>
    <row r="36" spans="1:7" ht="43.5">
      <c r="A36" s="10" t="s">
        <v>48</v>
      </c>
      <c r="B36" s="19" t="s">
        <v>49</v>
      </c>
      <c r="C36" s="11">
        <f>SUM(C37)</f>
        <v>60</v>
      </c>
      <c r="D36" s="11">
        <f>SUM(D37)</f>
        <v>0</v>
      </c>
      <c r="E36" s="11">
        <f t="shared" si="0"/>
        <v>60</v>
      </c>
      <c r="F36" s="11">
        <f>SUM(F37)</f>
        <v>60</v>
      </c>
      <c r="G36" s="11">
        <f>SUM(G37)</f>
        <v>60</v>
      </c>
    </row>
    <row r="37" spans="1:7" s="16" customFormat="1" ht="105">
      <c r="A37" s="13" t="s">
        <v>50</v>
      </c>
      <c r="B37" s="14" t="s">
        <v>51</v>
      </c>
      <c r="C37" s="15">
        <f>SUM(C38)</f>
        <v>60</v>
      </c>
      <c r="D37" s="15">
        <f>SUM(D38)</f>
        <v>0</v>
      </c>
      <c r="E37" s="11">
        <f t="shared" si="0"/>
        <v>60</v>
      </c>
      <c r="F37" s="15">
        <f>SUM(F38)</f>
        <v>60</v>
      </c>
      <c r="G37" s="15">
        <f>SUM(G38)</f>
        <v>60</v>
      </c>
    </row>
    <row r="38" spans="1:7" ht="105">
      <c r="A38" s="13" t="s">
        <v>52</v>
      </c>
      <c r="B38" s="14" t="s">
        <v>53</v>
      </c>
      <c r="C38" s="15">
        <f>SUM(C39)</f>
        <v>60</v>
      </c>
      <c r="D38" s="15">
        <f>SUM(D39)</f>
        <v>0</v>
      </c>
      <c r="E38" s="11">
        <f t="shared" si="0"/>
        <v>60</v>
      </c>
      <c r="F38" s="15">
        <f>SUM(F39)</f>
        <v>60</v>
      </c>
      <c r="G38" s="15">
        <f>SUM(G39)</f>
        <v>60</v>
      </c>
    </row>
    <row r="39" spans="1:7" ht="90">
      <c r="A39" s="13" t="s">
        <v>54</v>
      </c>
      <c r="B39" s="14" t="s">
        <v>55</v>
      </c>
      <c r="C39" s="15">
        <v>60</v>
      </c>
      <c r="D39" s="15"/>
      <c r="E39" s="11">
        <f t="shared" si="0"/>
        <v>60</v>
      </c>
      <c r="F39" s="15">
        <v>60</v>
      </c>
      <c r="G39" s="15">
        <v>60</v>
      </c>
    </row>
    <row r="40" spans="1:7" ht="29.25">
      <c r="A40" s="20" t="s">
        <v>56</v>
      </c>
      <c r="B40" s="10" t="s">
        <v>57</v>
      </c>
      <c r="C40" s="15"/>
      <c r="D40" s="15">
        <f>SUM(D41)</f>
        <v>4.9</v>
      </c>
      <c r="E40" s="11">
        <f t="shared" si="0"/>
        <v>4.9</v>
      </c>
      <c r="F40" s="15"/>
      <c r="G40" s="15"/>
    </row>
    <row r="41" spans="1:7" ht="105">
      <c r="A41" s="21" t="s">
        <v>58</v>
      </c>
      <c r="B41" s="22" t="s">
        <v>59</v>
      </c>
      <c r="C41" s="15"/>
      <c r="D41" s="15">
        <f>SUM(D42)</f>
        <v>4.9</v>
      </c>
      <c r="E41" s="11">
        <f t="shared" si="0"/>
        <v>4.9</v>
      </c>
      <c r="F41" s="15"/>
      <c r="G41" s="15"/>
    </row>
    <row r="42" spans="1:7" ht="120">
      <c r="A42" s="23" t="s">
        <v>60</v>
      </c>
      <c r="B42" s="22" t="s">
        <v>61</v>
      </c>
      <c r="C42" s="15"/>
      <c r="D42" s="15">
        <f>SUM(D43)</f>
        <v>4.9</v>
      </c>
      <c r="E42" s="11">
        <f t="shared" si="0"/>
        <v>4.9</v>
      </c>
      <c r="F42" s="15"/>
      <c r="G42" s="15"/>
    </row>
    <row r="43" spans="1:7" ht="120">
      <c r="A43" s="23" t="s">
        <v>62</v>
      </c>
      <c r="B43" s="22" t="s">
        <v>63</v>
      </c>
      <c r="C43" s="15"/>
      <c r="D43" s="15">
        <v>4.9</v>
      </c>
      <c r="E43" s="11">
        <f t="shared" si="0"/>
        <v>4.9</v>
      </c>
      <c r="F43" s="15"/>
      <c r="G43" s="15"/>
    </row>
    <row r="44" spans="1:7" ht="29.25">
      <c r="A44" s="10" t="s">
        <v>64</v>
      </c>
      <c r="B44" s="19" t="s">
        <v>65</v>
      </c>
      <c r="C44" s="11">
        <f>SUM(C45+C47)</f>
        <v>3</v>
      </c>
      <c r="D44" s="11">
        <f>SUM(D45+D47)</f>
        <v>0</v>
      </c>
      <c r="E44" s="11">
        <f t="shared" si="0"/>
        <v>3</v>
      </c>
      <c r="F44" s="11">
        <f>SUM(F45+F47)</f>
        <v>3</v>
      </c>
      <c r="G44" s="11">
        <f>SUM(G45+G47)</f>
        <v>3</v>
      </c>
    </row>
    <row r="45" spans="1:7" s="16" customFormat="1" ht="45">
      <c r="A45" s="23" t="s">
        <v>66</v>
      </c>
      <c r="B45" s="22" t="s">
        <v>67</v>
      </c>
      <c r="C45" s="15">
        <f>SUM(C46)</f>
        <v>3</v>
      </c>
      <c r="D45" s="15">
        <f>SUM(D46)</f>
        <v>0</v>
      </c>
      <c r="E45" s="11">
        <f t="shared" si="0"/>
        <v>3</v>
      </c>
      <c r="F45" s="15">
        <f>SUM(F46)</f>
        <v>3</v>
      </c>
      <c r="G45" s="15">
        <f>SUM(G46)</f>
        <v>3</v>
      </c>
    </row>
    <row r="46" spans="1:7" ht="60">
      <c r="A46" s="23" t="s">
        <v>68</v>
      </c>
      <c r="B46" s="22" t="s">
        <v>69</v>
      </c>
      <c r="C46" s="15">
        <v>3</v>
      </c>
      <c r="D46" s="15"/>
      <c r="E46" s="11">
        <f t="shared" si="0"/>
        <v>3</v>
      </c>
      <c r="F46" s="15">
        <v>3</v>
      </c>
      <c r="G46" s="15">
        <v>3</v>
      </c>
    </row>
    <row r="47" spans="1:7" ht="90" hidden="1">
      <c r="A47" s="23" t="s">
        <v>70</v>
      </c>
      <c r="B47" s="22" t="s">
        <v>71</v>
      </c>
      <c r="C47" s="15"/>
      <c r="D47" s="15"/>
      <c r="E47" s="15"/>
      <c r="F47" s="15"/>
      <c r="G47" s="15"/>
    </row>
    <row r="48" spans="1:7" ht="90" hidden="1">
      <c r="A48" s="23" t="s">
        <v>72</v>
      </c>
      <c r="B48" s="22" t="s">
        <v>73</v>
      </c>
      <c r="C48" s="15"/>
      <c r="D48" s="15"/>
      <c r="E48" s="15"/>
      <c r="F48" s="15"/>
      <c r="G48" s="15"/>
    </row>
    <row r="49" spans="1:7" ht="28.5">
      <c r="A49" s="24" t="s">
        <v>74</v>
      </c>
      <c r="B49" s="25" t="s">
        <v>75</v>
      </c>
      <c r="C49" s="26">
        <f>SUM(C50)</f>
        <v>1730.1</v>
      </c>
      <c r="D49" s="26">
        <f>SUM(D50)</f>
        <v>1316.1</v>
      </c>
      <c r="E49" s="11">
        <f aca="true" t="shared" si="1" ref="E49:E73">SUM(C49:D49)</f>
        <v>3046.2</v>
      </c>
      <c r="F49" s="26">
        <f>SUM(F50)</f>
        <v>1630.6</v>
      </c>
      <c r="G49" s="26">
        <f>SUM(G50)</f>
        <v>1634.6999999999998</v>
      </c>
    </row>
    <row r="50" spans="1:7" s="16" customFormat="1" ht="45">
      <c r="A50" s="27" t="s">
        <v>76</v>
      </c>
      <c r="B50" s="28" t="s">
        <v>77</v>
      </c>
      <c r="C50" s="29">
        <f>SUM(C55+C60+C66)+C51</f>
        <v>1730.1</v>
      </c>
      <c r="D50" s="29">
        <f>SUM(D55+D60+D66)+D51</f>
        <v>1316.1</v>
      </c>
      <c r="E50" s="11">
        <f t="shared" si="1"/>
        <v>3046.2</v>
      </c>
      <c r="F50" s="29">
        <f>SUM(F55+F60+F66)</f>
        <v>1630.6</v>
      </c>
      <c r="G50" s="29">
        <f>SUM(G55+G60+G66)</f>
        <v>1634.6999999999998</v>
      </c>
    </row>
    <row r="51" spans="1:7" s="16" customFormat="1" ht="28.5">
      <c r="A51" s="30" t="s">
        <v>78</v>
      </c>
      <c r="B51" s="25" t="s">
        <v>79</v>
      </c>
      <c r="C51" s="26">
        <f>SUM(C52)</f>
        <v>0</v>
      </c>
      <c r="D51" s="26">
        <f>SUM(D52)</f>
        <v>385</v>
      </c>
      <c r="E51" s="11">
        <f t="shared" si="1"/>
        <v>385</v>
      </c>
      <c r="F51" s="26"/>
      <c r="G51" s="26"/>
    </row>
    <row r="52" spans="1:7" s="16" customFormat="1" ht="30">
      <c r="A52" s="42" t="s">
        <v>80</v>
      </c>
      <c r="B52" s="43" t="s">
        <v>81</v>
      </c>
      <c r="C52" s="44">
        <f>SUM(C53)</f>
        <v>0</v>
      </c>
      <c r="D52" s="44">
        <f>SUM(D53)</f>
        <v>385</v>
      </c>
      <c r="E52" s="45">
        <f t="shared" si="1"/>
        <v>385</v>
      </c>
      <c r="F52" s="29"/>
      <c r="G52" s="29"/>
    </row>
    <row r="53" spans="1:7" s="16" customFormat="1" ht="45">
      <c r="A53" s="48" t="s">
        <v>82</v>
      </c>
      <c r="B53" s="49" t="s">
        <v>83</v>
      </c>
      <c r="C53" s="50">
        <f>SUM(C54)</f>
        <v>0</v>
      </c>
      <c r="D53" s="50">
        <f>SUM(D54)</f>
        <v>385</v>
      </c>
      <c r="E53" s="51">
        <f t="shared" si="1"/>
        <v>385</v>
      </c>
      <c r="F53" s="35"/>
      <c r="G53" s="29"/>
    </row>
    <row r="54" spans="1:7" s="16" customFormat="1" ht="25.5">
      <c r="A54" s="48" t="s">
        <v>84</v>
      </c>
      <c r="B54" s="52" t="s">
        <v>83</v>
      </c>
      <c r="C54" s="50"/>
      <c r="D54" s="50">
        <v>385</v>
      </c>
      <c r="E54" s="51">
        <f t="shared" si="1"/>
        <v>385</v>
      </c>
      <c r="F54" s="35"/>
      <c r="G54" s="29"/>
    </row>
    <row r="55" spans="1:7" ht="42.75">
      <c r="A55" s="53" t="s">
        <v>85</v>
      </c>
      <c r="B55" s="54" t="s">
        <v>86</v>
      </c>
      <c r="C55" s="55">
        <f>SUM(C56)</f>
        <v>1501.1</v>
      </c>
      <c r="D55" s="55">
        <f>SUM(D56)</f>
        <v>45</v>
      </c>
      <c r="E55" s="51">
        <f t="shared" si="1"/>
        <v>1546.1</v>
      </c>
      <c r="F55" s="39">
        <f>SUM(F56)</f>
        <v>1501.1</v>
      </c>
      <c r="G55" s="26">
        <f>SUM(G56)</f>
        <v>1501.1</v>
      </c>
    </row>
    <row r="56" spans="1:7" ht="15">
      <c r="A56" s="56" t="s">
        <v>87</v>
      </c>
      <c r="B56" s="49" t="s">
        <v>88</v>
      </c>
      <c r="C56" s="50">
        <f>SUM(C57)</f>
        <v>1501.1</v>
      </c>
      <c r="D56" s="50">
        <f>SUM(D57)</f>
        <v>45</v>
      </c>
      <c r="E56" s="51">
        <f t="shared" si="1"/>
        <v>1546.1</v>
      </c>
      <c r="F56" s="35">
        <f>SUM(F57)</f>
        <v>1501.1</v>
      </c>
      <c r="G56" s="29">
        <f>SUM(G57)</f>
        <v>1501.1</v>
      </c>
    </row>
    <row r="57" spans="1:7" ht="15">
      <c r="A57" s="56" t="s">
        <v>89</v>
      </c>
      <c r="B57" s="49" t="s">
        <v>90</v>
      </c>
      <c r="C57" s="50">
        <f>SUM(C59)</f>
        <v>1501.1</v>
      </c>
      <c r="D57" s="50">
        <f>SUM(D59)</f>
        <v>45</v>
      </c>
      <c r="E57" s="51">
        <f t="shared" si="1"/>
        <v>1546.1</v>
      </c>
      <c r="F57" s="35">
        <f>SUM(F59)</f>
        <v>1501.1</v>
      </c>
      <c r="G57" s="29">
        <f>SUM(G59)</f>
        <v>1501.1</v>
      </c>
    </row>
    <row r="58" spans="1:7" s="16" customFormat="1" ht="15">
      <c r="A58" s="57"/>
      <c r="B58" s="58" t="s">
        <v>91</v>
      </c>
      <c r="C58" s="50"/>
      <c r="D58" s="50"/>
      <c r="E58" s="51">
        <f t="shared" si="1"/>
        <v>0</v>
      </c>
      <c r="F58" s="40"/>
      <c r="G58" s="31"/>
    </row>
    <row r="59" spans="1:7" ht="120">
      <c r="A59" s="59" t="s">
        <v>92</v>
      </c>
      <c r="B59" s="58" t="s">
        <v>93</v>
      </c>
      <c r="C59" s="60">
        <v>1501.1</v>
      </c>
      <c r="D59" s="60">
        <v>45</v>
      </c>
      <c r="E59" s="51">
        <f t="shared" si="1"/>
        <v>1546.1</v>
      </c>
      <c r="F59" s="41">
        <v>1501.1</v>
      </c>
      <c r="G59" s="32">
        <v>1501.1</v>
      </c>
    </row>
    <row r="60" spans="1:7" s="34" customFormat="1" ht="28.5">
      <c r="A60" s="62" t="s">
        <v>94</v>
      </c>
      <c r="B60" s="63" t="s">
        <v>95</v>
      </c>
      <c r="C60" s="61">
        <f>SUM(C61+C64)</f>
        <v>125.9</v>
      </c>
      <c r="D60" s="46">
        <f>SUM(D61+D64)</f>
        <v>0</v>
      </c>
      <c r="E60" s="47">
        <f t="shared" si="1"/>
        <v>125.9</v>
      </c>
      <c r="F60" s="33">
        <f>SUM(F61+F64)</f>
        <v>129.5</v>
      </c>
      <c r="G60" s="33">
        <f>SUM(G61+G64)</f>
        <v>133.6</v>
      </c>
    </row>
    <row r="61" spans="1:7" s="34" customFormat="1" ht="45">
      <c r="A61" s="64" t="s">
        <v>96</v>
      </c>
      <c r="B61" s="65" t="s">
        <v>97</v>
      </c>
      <c r="C61" s="35">
        <f>SUM(C62)</f>
        <v>6</v>
      </c>
      <c r="D61" s="29">
        <f>SUM(D62)</f>
        <v>0</v>
      </c>
      <c r="E61" s="11">
        <f t="shared" si="1"/>
        <v>6</v>
      </c>
      <c r="F61" s="29">
        <f>SUM(F62)</f>
        <v>6</v>
      </c>
      <c r="G61" s="29">
        <f>SUM(G62)</f>
        <v>6</v>
      </c>
    </row>
    <row r="62" spans="1:7" ht="45">
      <c r="A62" s="64" t="s">
        <v>98</v>
      </c>
      <c r="B62" s="65" t="s">
        <v>99</v>
      </c>
      <c r="C62" s="35">
        <f>SUM(C63)</f>
        <v>6</v>
      </c>
      <c r="D62" s="29">
        <f>SUM(D63)</f>
        <v>0</v>
      </c>
      <c r="E62" s="11">
        <f t="shared" si="1"/>
        <v>6</v>
      </c>
      <c r="F62" s="29">
        <f>SUM(F63)</f>
        <v>6</v>
      </c>
      <c r="G62" s="35">
        <f>SUM(G63)</f>
        <v>6</v>
      </c>
    </row>
    <row r="63" spans="1:7" ht="210">
      <c r="A63" s="66" t="s">
        <v>100</v>
      </c>
      <c r="B63" s="67" t="s">
        <v>101</v>
      </c>
      <c r="C63" s="68">
        <v>6</v>
      </c>
      <c r="D63" s="69"/>
      <c r="E63" s="45">
        <f t="shared" si="1"/>
        <v>6</v>
      </c>
      <c r="F63" s="44">
        <v>6</v>
      </c>
      <c r="G63" s="44">
        <v>6</v>
      </c>
    </row>
    <row r="64" spans="1:7" s="16" customFormat="1" ht="45">
      <c r="A64" s="56" t="s">
        <v>102</v>
      </c>
      <c r="B64" s="49" t="s">
        <v>103</v>
      </c>
      <c r="C64" s="55">
        <f>SUM(C65)</f>
        <v>119.9</v>
      </c>
      <c r="D64" s="55">
        <f>SUM(D65)</f>
        <v>0</v>
      </c>
      <c r="E64" s="51">
        <f t="shared" si="1"/>
        <v>119.9</v>
      </c>
      <c r="F64" s="55">
        <f>SUM(F65)</f>
        <v>123.5</v>
      </c>
      <c r="G64" s="55">
        <f>SUM(G65)</f>
        <v>127.6</v>
      </c>
    </row>
    <row r="65" spans="1:7" ht="42" customHeight="1">
      <c r="A65" s="56" t="s">
        <v>104</v>
      </c>
      <c r="B65" s="49" t="s">
        <v>105</v>
      </c>
      <c r="C65" s="70">
        <v>119.9</v>
      </c>
      <c r="D65" s="70"/>
      <c r="E65" s="51">
        <f t="shared" si="1"/>
        <v>119.9</v>
      </c>
      <c r="F65" s="70">
        <v>123.5</v>
      </c>
      <c r="G65" s="70">
        <v>127.6</v>
      </c>
    </row>
    <row r="66" spans="1:7" s="16" customFormat="1" ht="26.25" customHeight="1">
      <c r="A66" s="53" t="s">
        <v>106</v>
      </c>
      <c r="B66" s="54" t="s">
        <v>107</v>
      </c>
      <c r="C66" s="71">
        <f>SUM(C69)</f>
        <v>103.1</v>
      </c>
      <c r="D66" s="71">
        <f>SUM(D67+D69)</f>
        <v>886.1</v>
      </c>
      <c r="E66" s="51">
        <f t="shared" si="1"/>
        <v>989.2</v>
      </c>
      <c r="F66" s="71">
        <v>0</v>
      </c>
      <c r="G66" s="71">
        <v>0</v>
      </c>
    </row>
    <row r="67" spans="1:7" s="16" customFormat="1" ht="75">
      <c r="A67" s="72" t="s">
        <v>108</v>
      </c>
      <c r="B67" s="58" t="s">
        <v>109</v>
      </c>
      <c r="C67" s="71"/>
      <c r="D67" s="70">
        <f>SUM(D68)</f>
        <v>886.1</v>
      </c>
      <c r="E67" s="51">
        <f t="shared" si="1"/>
        <v>886.1</v>
      </c>
      <c r="F67" s="71"/>
      <c r="G67" s="71"/>
    </row>
    <row r="68" spans="1:7" s="16" customFormat="1" ht="76.5" customHeight="1">
      <c r="A68" s="72" t="s">
        <v>110</v>
      </c>
      <c r="B68" s="58" t="s">
        <v>111</v>
      </c>
      <c r="C68" s="71"/>
      <c r="D68" s="70">
        <v>886.1</v>
      </c>
      <c r="E68" s="51">
        <f t="shared" si="1"/>
        <v>886.1</v>
      </c>
      <c r="F68" s="71"/>
      <c r="G68" s="71"/>
    </row>
    <row r="69" spans="1:7" ht="30">
      <c r="A69" s="56" t="s">
        <v>112</v>
      </c>
      <c r="B69" s="49" t="s">
        <v>113</v>
      </c>
      <c r="C69" s="70">
        <f>SUM(C70)</f>
        <v>103.1</v>
      </c>
      <c r="D69" s="70">
        <f>SUM(D70)</f>
        <v>0</v>
      </c>
      <c r="E69" s="51">
        <f t="shared" si="1"/>
        <v>103.1</v>
      </c>
      <c r="F69" s="70">
        <v>0</v>
      </c>
      <c r="G69" s="70">
        <v>0</v>
      </c>
    </row>
    <row r="70" spans="1:7" ht="30">
      <c r="A70" s="56" t="s">
        <v>114</v>
      </c>
      <c r="B70" s="49" t="s">
        <v>115</v>
      </c>
      <c r="C70" s="70">
        <f>SUM(C72:C72)</f>
        <v>103.1</v>
      </c>
      <c r="D70" s="70">
        <f>SUM(D72:D72)</f>
        <v>0</v>
      </c>
      <c r="E70" s="51">
        <f t="shared" si="1"/>
        <v>103.1</v>
      </c>
      <c r="F70" s="70">
        <v>0</v>
      </c>
      <c r="G70" s="70">
        <v>0</v>
      </c>
    </row>
    <row r="71" spans="1:7" ht="18" customHeight="1">
      <c r="A71" s="56"/>
      <c r="B71" s="49" t="s">
        <v>91</v>
      </c>
      <c r="C71" s="70"/>
      <c r="D71" s="70"/>
      <c r="E71" s="51">
        <f t="shared" si="1"/>
        <v>0</v>
      </c>
      <c r="F71" s="70"/>
      <c r="G71" s="70"/>
    </row>
    <row r="72" spans="1:7" ht="45">
      <c r="A72" s="56" t="s">
        <v>114</v>
      </c>
      <c r="B72" s="49" t="s">
        <v>116</v>
      </c>
      <c r="C72" s="70">
        <v>103.1</v>
      </c>
      <c r="D72" s="70"/>
      <c r="E72" s="51">
        <f t="shared" si="1"/>
        <v>103.1</v>
      </c>
      <c r="F72" s="70">
        <v>0</v>
      </c>
      <c r="G72" s="70">
        <v>0</v>
      </c>
    </row>
    <row r="73" spans="1:7" ht="15">
      <c r="A73" s="57"/>
      <c r="B73" s="73" t="s">
        <v>117</v>
      </c>
      <c r="C73" s="71">
        <f>SUM(C18+C49)</f>
        <v>25440.1</v>
      </c>
      <c r="D73" s="71">
        <f>SUM(D18+D49)</f>
        <v>1316.1</v>
      </c>
      <c r="E73" s="51">
        <f t="shared" si="1"/>
        <v>26756.199999999997</v>
      </c>
      <c r="F73" s="71">
        <f>SUM(F18+F49)</f>
        <v>25379.6</v>
      </c>
      <c r="G73" s="71">
        <f>SUM(G18+G49)</f>
        <v>25374.7</v>
      </c>
    </row>
  </sheetData>
  <sheetProtection selectLockedCells="1" selectUnlockedCells="1"/>
  <mergeCells count="11">
    <mergeCell ref="B8:G8"/>
    <mergeCell ref="B9:G9"/>
    <mergeCell ref="B10:G10"/>
    <mergeCell ref="B11:G11"/>
    <mergeCell ref="A13:G13"/>
    <mergeCell ref="A1:G1"/>
    <mergeCell ref="B2:G2"/>
    <mergeCell ref="B3:G3"/>
    <mergeCell ref="B4:G4"/>
    <mergeCell ref="B5:G5"/>
    <mergeCell ref="B7:G7"/>
  </mergeCells>
  <printOptions/>
  <pageMargins left="0.39375" right="0.27569444444444446" top="0.43333333333333335" bottom="0.2361111111111111" header="0.5118055555555555" footer="0.5118055555555555"/>
  <pageSetup fitToHeight="7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Ивченко ЮЕ</cp:lastModifiedBy>
  <cp:lastPrinted>2022-04-12T08:52:47Z</cp:lastPrinted>
  <dcterms:modified xsi:type="dcterms:W3CDTF">2022-04-12T08:52:49Z</dcterms:modified>
  <cp:category/>
  <cp:version/>
  <cp:contentType/>
  <cp:contentStatus/>
</cp:coreProperties>
</file>