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<sst xmlns="http://schemas.openxmlformats.org/spreadsheetml/2006/main" count="124" uniqueCount="113">
  <si>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Приложение № 1</t>
  </si>
  <si>
    <t xml:space="preserve">         к решению Совета народных депутатов</t>
  </si>
  <si>
    <t xml:space="preserve">    муниципального образования Краснопламенское</t>
  </si>
  <si>
    <t>сельское поселение</t>
  </si>
  <si>
    <t xml:space="preserve">От 03.12.2020 № 27 </t>
  </si>
  <si>
    <t>ПОСТУПЛЕНИЕ  ДОХОДОВ   В     БЮДЖЕТ МУНИЦИПАЛЬНОГО ОБРАЗОВАНИЯ КРАСНОПЛАМЕНСКОЕ СЕЛЬСКОЕ ПОСЕЛЕНИЕ НА 2021 г. И НА ПЛАНОВЫЙ  ПЕРИОД 2022-2023 гг.</t>
  </si>
  <si>
    <t>(тыс.руб.)</t>
  </si>
  <si>
    <t>Код по классификации</t>
  </si>
  <si>
    <t>Наименование  показателей</t>
  </si>
  <si>
    <t xml:space="preserve">Сумма  </t>
  </si>
  <si>
    <t>июнь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</si>
  <si>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</si>
  <si>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</si>
  <si>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</si>
  <si>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</si>
  <si>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</si>
  <si>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</si>
  <si>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</si>
  <si>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</si>
  <si>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</si>
  <si>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</si>
  <si>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</si>
  <si>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</si>
  <si>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</si>
  <si>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</si>
  <si>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</si>
  <si>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</si>
  <si>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</si>
  <si>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</si>
  <si>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</si>
  <si>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</si>
  <si>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</si>
  <si>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</si>
  <si>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</si>
  <si>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</si>
  <si>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</si>
  <si>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</si>
  <si>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</si>
  <si>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</si>
  <si>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</si>
  <si>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</si>
  <si>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</si>
  <si>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</si>
  <si>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</si>
  <si>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</si>
  <si>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</si>
  <si>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</si>
  <si>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</si>
  <si>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</si>
  <si>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</si>
  <si>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</si>
  <si>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</si>
  <si>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</si>
  <si>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</si>
  <si>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</si>
  <si>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</si>
  <si>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</si>
  <si>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</si>
  <si>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</si>
  <si>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</si>
  <si>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</si>
  <si>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000 1 16 10120 00 0000 140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</si>
  <si>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 </t>
  </si>
  <si>
    <t xml:space="preserve">000 1 16 10123 01 0000 140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</si>
  <si>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</si>
  <si>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</si>
  <si>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</si>
  <si>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</si>
  <si>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</si>
  <si>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</si>
  <si>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</si>
  <si>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</si>
  <si>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</si>
  <si>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</si>
  <si>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</si>
  <si>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000 2 02 15002 10 7043 150 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</si>
  <si>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</si>
  <si>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</si>
  <si>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</si>
  <si>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</si>
  <si>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</si>
  <si>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</si>
  <si>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</si>
  <si>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</si>
  <si>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</si>
  <si>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</si>
  <si>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</si>
  <si>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</si>
  <si>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</si>
  <si>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</si>
  <si>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</si>
  <si>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</si>
  <si>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</si>
  <si>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</si>
  <si>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</si>
  <si>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</si>
  <si>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</si>
  <si>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</si>
  <si>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</si>
  <si>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</si>
  <si>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</si>
  <si>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</si>
  <si>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</si>
  <si>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</si>
  <si>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</si>
  <si>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000 2 02 49999 10 8133 150</t>
  </si>
  <si>
    <t>Прочие межбюджетные трансферты, передаваемые бюджетам сельских поселений (прочие межбюджетные трансферты, передаваемые  бюджетам сельских поселений на выплату грантов на реализацию творческих проектов на селе в сфере культуры )</t>
  </si>
  <si>
    <t xml:space="preserve">000 2 19 00000 10 0000 150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</si>
  <si>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</si>
  <si>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 xml:space="preserve">000 2 19 60010 10 0000 150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</si>
  <si>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</si>
  <si>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ИТОГО ДОХОДОВ:</t>
  </si>
  <si>
    <t xml:space="preserve">От      31.08 .2021 №15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</si>
</sst>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1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24" fillId="8" borderId="1" applyNumberFormat="0" applyAlignment="0" applyProtection="0"/>
    <xf numFmtId="0" fontId="25" fillId="21" borderId="2" applyNumberFormat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2" borderId="7" applyNumberFormat="0" applyAlignment="0" applyProtection="0"/>
    <xf numFmtId="0" fontId="1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justify" wrapText="1"/>
    </xf>
    <xf numFmtId="0" fontId="14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justify"/>
    </xf>
    <xf numFmtId="0" fontId="14" fillId="25" borderId="11" xfId="39" applyFont="1" applyFill="1" applyBorder="1" applyAlignment="1">
      <alignment horizontal="center" vertical="center" wrapText="1"/>
      <protection/>
    </xf>
    <xf numFmtId="0" fontId="14" fillId="25" borderId="11" xfId="39" applyFont="1" applyFill="1" applyBorder="1" applyAlignment="1">
      <alignment horizontal="justify" vertical="center" wrapText="1"/>
      <protection/>
    </xf>
    <xf numFmtId="2" fontId="14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3" fillId="25" borderId="11" xfId="39" applyFont="1" applyFill="1" applyBorder="1" applyAlignment="1">
      <alignment horizontal="center" vertical="center" wrapText="1"/>
      <protection/>
    </xf>
    <xf numFmtId="0" fontId="13" fillId="25" borderId="11" xfId="39" applyFont="1" applyFill="1" applyBorder="1" applyAlignment="1">
      <alignment horizontal="justify" vertical="center" wrapText="1"/>
      <protection/>
    </xf>
    <xf numFmtId="2" fontId="13" fillId="0" borderId="11" xfId="0" applyNumberFormat="1" applyFont="1" applyBorder="1" applyAlignment="1">
      <alignment/>
    </xf>
    <xf numFmtId="0" fontId="13" fillId="25" borderId="11" xfId="39" applyFont="1" applyFill="1" applyBorder="1" applyAlignment="1">
      <alignment horizontal="justify" vertical="center" wrapText="1"/>
      <protection/>
    </xf>
    <xf numFmtId="0" fontId="14" fillId="25" borderId="12" xfId="39" applyFont="1" applyFill="1" applyBorder="1" applyAlignment="1">
      <alignment horizontal="center" vertical="center" wrapText="1"/>
      <protection/>
    </xf>
    <xf numFmtId="0" fontId="14" fillId="25" borderId="12" xfId="39" applyFont="1" applyFill="1" applyBorder="1" applyAlignment="1">
      <alignment horizontal="justify" vertical="center" wrapText="1"/>
      <protection/>
    </xf>
    <xf numFmtId="0" fontId="13" fillId="25" borderId="12" xfId="39" applyFont="1" applyFill="1" applyBorder="1" applyAlignment="1">
      <alignment horizontal="center" vertical="center" wrapText="1"/>
      <protection/>
    </xf>
    <xf numFmtId="0" fontId="13" fillId="25" borderId="12" xfId="39" applyFont="1" applyFill="1" applyBorder="1" applyAlignment="1">
      <alignment horizontal="justify" vertical="center" wrapText="1"/>
      <protection/>
    </xf>
    <xf numFmtId="2" fontId="13" fillId="0" borderId="13" xfId="0" applyNumberFormat="1" applyFont="1" applyBorder="1" applyAlignment="1">
      <alignment/>
    </xf>
    <xf numFmtId="0" fontId="13" fillId="25" borderId="11" xfId="0" applyFont="1" applyFill="1" applyBorder="1" applyAlignment="1">
      <alignment/>
    </xf>
    <xf numFmtId="2" fontId="13" fillId="25" borderId="10" xfId="0" applyNumberFormat="1" applyFont="1" applyFill="1" applyBorder="1" applyAlignment="1">
      <alignment/>
    </xf>
    <xf numFmtId="2" fontId="13" fillId="25" borderId="11" xfId="0" applyNumberFormat="1" applyFont="1" applyFill="1" applyBorder="1" applyAlignment="1">
      <alignment/>
    </xf>
    <xf numFmtId="0" fontId="14" fillId="0" borderId="12" xfId="39" applyFont="1" applyFill="1" applyBorder="1" applyAlignment="1">
      <alignment horizontal="center" vertical="center" wrapText="1"/>
      <protection/>
    </xf>
    <xf numFmtId="0" fontId="14" fillId="0" borderId="12" xfId="39" applyFont="1" applyFill="1" applyBorder="1" applyAlignment="1">
      <alignment horizontal="justify" vertical="center" wrapText="1"/>
      <protection/>
    </xf>
    <xf numFmtId="2" fontId="14" fillId="25" borderId="11" xfId="0" applyNumberFormat="1" applyFont="1" applyFill="1" applyBorder="1" applyAlignment="1">
      <alignment/>
    </xf>
    <xf numFmtId="0" fontId="13" fillId="25" borderId="0" xfId="0" applyFont="1" applyFill="1" applyAlignment="1">
      <alignment/>
    </xf>
    <xf numFmtId="0" fontId="13" fillId="0" borderId="12" xfId="39" applyFont="1" applyFill="1" applyBorder="1" applyAlignment="1">
      <alignment horizontal="center" vertical="center" wrapText="1"/>
      <protection/>
    </xf>
    <xf numFmtId="0" fontId="16" fillId="0" borderId="12" xfId="39" applyFont="1" applyBorder="1" applyAlignment="1">
      <alignment wrapText="1"/>
      <protection/>
    </xf>
    <xf numFmtId="2" fontId="13" fillId="0" borderId="14" xfId="0" applyNumberFormat="1" applyFont="1" applyBorder="1" applyAlignment="1">
      <alignment/>
    </xf>
    <xf numFmtId="0" fontId="13" fillId="0" borderId="11" xfId="39" applyFont="1" applyFill="1" applyBorder="1" applyAlignment="1">
      <alignment horizontal="left" wrapText="1"/>
      <protection/>
    </xf>
    <xf numFmtId="0" fontId="16" fillId="0" borderId="11" xfId="39" applyFont="1" applyFill="1" applyBorder="1" applyAlignment="1">
      <alignment horizontal="justify" vertical="center" wrapText="1"/>
      <protection/>
    </xf>
    <xf numFmtId="2" fontId="0" fillId="0" borderId="12" xfId="0" applyNumberFormat="1" applyBorder="1" applyAlignment="1">
      <alignment/>
    </xf>
    <xf numFmtId="2" fontId="14" fillId="0" borderId="13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left"/>
    </xf>
    <xf numFmtId="2" fontId="14" fillId="0" borderId="11" xfId="0" applyNumberFormat="1" applyFont="1" applyBorder="1" applyAlignment="1">
      <alignment wrapText="1"/>
    </xf>
    <xf numFmtId="165" fontId="13" fillId="0" borderId="12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left"/>
    </xf>
    <xf numFmtId="2" fontId="13" fillId="0" borderId="11" xfId="0" applyNumberFormat="1" applyFont="1" applyBorder="1" applyAlignment="1">
      <alignment wrapText="1"/>
    </xf>
    <xf numFmtId="165" fontId="14" fillId="0" borderId="11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Hyperlink 1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B5" sqref="B5:K5"/>
    </sheetView>
  </sheetViews>
  <sheetFormatPr defaultColWidth="8.421875" defaultRowHeight="12.75"/>
  <cols>
    <col min="1" max="1" width="26.28125" style="1" customWidth="1"/>
    <col min="2" max="2" width="49.140625" style="1" customWidth="1"/>
    <col min="3" max="3" width="11.140625" style="2" hidden="1" customWidth="1"/>
    <col min="4" max="4" width="10.140625" style="2" hidden="1" customWidth="1"/>
    <col min="5" max="5" width="13.8515625" style="2" customWidth="1"/>
    <col min="6" max="6" width="8.57421875" style="2" hidden="1" customWidth="1"/>
    <col min="7" max="7" width="9.8515625" style="2" hidden="1" customWidth="1"/>
    <col min="8" max="8" width="9.57421875" style="2" customWidth="1"/>
    <col min="9" max="9" width="9.8515625" style="2" hidden="1" customWidth="1"/>
    <col min="10" max="10" width="7.7109375" style="2" hidden="1" customWidth="1"/>
    <col min="11" max="11" width="10.140625" style="2" customWidth="1"/>
    <col min="12" max="12" width="1.7109375" style="1" customWidth="1"/>
    <col min="13" max="16384" width="8.421875" style="1" customWidth="1"/>
  </cols>
  <sheetData>
    <row r="1" spans="1:11" ht="13.5">
      <c r="A1" s="3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3.5">
      <c r="A2" s="3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3.5">
      <c r="A3" s="3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13.5">
      <c r="A4" s="3"/>
      <c r="B4" s="63" t="s">
        <v>3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3.5">
      <c r="A5" s="3"/>
      <c r="B5" s="63" t="s">
        <v>112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13.5">
      <c r="A6" s="3"/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3.5">
      <c r="A7" s="3"/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3.5">
      <c r="A8" s="3"/>
      <c r="B8" s="63" t="s">
        <v>2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13.5">
      <c r="A9" s="3"/>
      <c r="B9" s="63" t="s">
        <v>3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ht="13.5">
      <c r="A10" s="3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3.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7" customHeight="1">
      <c r="A12" s="64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3.5">
      <c r="A13" s="3"/>
      <c r="B13" s="3"/>
      <c r="C13" s="4"/>
      <c r="D13" s="4"/>
      <c r="E13" s="4"/>
      <c r="F13" s="4"/>
      <c r="G13" s="4"/>
      <c r="H13" s="4"/>
      <c r="I13" s="4" t="s">
        <v>6</v>
      </c>
      <c r="J13" s="4"/>
      <c r="K13" s="4"/>
    </row>
    <row r="14" spans="1:11" ht="13.5">
      <c r="A14" s="5" t="s">
        <v>7</v>
      </c>
      <c r="B14" s="5" t="s">
        <v>8</v>
      </c>
      <c r="C14" s="6" t="s">
        <v>9</v>
      </c>
      <c r="D14" s="65" t="s">
        <v>10</v>
      </c>
      <c r="E14" s="6" t="s">
        <v>9</v>
      </c>
      <c r="F14" s="6" t="s">
        <v>9</v>
      </c>
      <c r="G14" s="65"/>
      <c r="H14" s="6" t="s">
        <v>9</v>
      </c>
      <c r="I14" s="6" t="s">
        <v>9</v>
      </c>
      <c r="J14" s="65"/>
      <c r="K14" s="6" t="s">
        <v>9</v>
      </c>
    </row>
    <row r="15" spans="1:11" ht="13.5">
      <c r="A15" s="7"/>
      <c r="B15" s="7"/>
      <c r="C15" s="8">
        <v>2021</v>
      </c>
      <c r="D15" s="65"/>
      <c r="E15" s="8">
        <v>2021</v>
      </c>
      <c r="F15" s="8">
        <v>2022</v>
      </c>
      <c r="G15" s="65"/>
      <c r="H15" s="8">
        <v>2022</v>
      </c>
      <c r="I15" s="8">
        <v>2023</v>
      </c>
      <c r="J15" s="65"/>
      <c r="K15" s="8">
        <v>2023</v>
      </c>
    </row>
    <row r="16" spans="1:11" ht="13.5">
      <c r="A16" s="7">
        <v>1</v>
      </c>
      <c r="B16" s="7">
        <v>2</v>
      </c>
      <c r="C16" s="8">
        <v>3</v>
      </c>
      <c r="D16" s="8"/>
      <c r="E16" s="8">
        <v>3</v>
      </c>
      <c r="F16" s="8">
        <v>4</v>
      </c>
      <c r="G16" s="8"/>
      <c r="H16" s="8">
        <v>4</v>
      </c>
      <c r="I16" s="8">
        <v>5</v>
      </c>
      <c r="J16" s="8"/>
      <c r="K16" s="8">
        <v>5</v>
      </c>
    </row>
    <row r="17" spans="1:11" s="11" customFormat="1" ht="13.5">
      <c r="A17" s="9" t="s">
        <v>11</v>
      </c>
      <c r="B17" s="9" t="s">
        <v>12</v>
      </c>
      <c r="C17" s="10">
        <f>SUM(C18+C24+C32+C35+C39)</f>
        <v>22466</v>
      </c>
      <c r="D17" s="10">
        <f>SUM(D18+D24+D32+D35+D39)</f>
        <v>0</v>
      </c>
      <c r="E17" s="10">
        <f aca="true" t="shared" si="0" ref="E17:E43">SUM(C17:D17)</f>
        <v>22466</v>
      </c>
      <c r="F17" s="10">
        <f>SUM(F18+F24+F32+F35+F39)</f>
        <v>22467</v>
      </c>
      <c r="G17" s="10"/>
      <c r="H17" s="10">
        <f aca="true" t="shared" si="1" ref="H17:H43">SUM(F17:G17)</f>
        <v>22467</v>
      </c>
      <c r="I17" s="10">
        <f>SUM(I18+I24+I32+I35+I39)</f>
        <v>23053</v>
      </c>
      <c r="J17" s="10"/>
      <c r="K17" s="10">
        <f aca="true" t="shared" si="2" ref="K17:K43">SUM(I17:J17)</f>
        <v>23053</v>
      </c>
    </row>
    <row r="18" spans="1:11" ht="13.5">
      <c r="A18" s="9" t="s">
        <v>13</v>
      </c>
      <c r="B18" s="9" t="s">
        <v>14</v>
      </c>
      <c r="C18" s="10">
        <f>SUM(C19)</f>
        <v>2855</v>
      </c>
      <c r="D18" s="10">
        <f>SUM(D19)</f>
        <v>0</v>
      </c>
      <c r="E18" s="10">
        <f t="shared" si="0"/>
        <v>2855</v>
      </c>
      <c r="F18" s="10">
        <f>SUM(F19)</f>
        <v>3000</v>
      </c>
      <c r="G18" s="10"/>
      <c r="H18" s="10">
        <f t="shared" si="1"/>
        <v>3000</v>
      </c>
      <c r="I18" s="10">
        <f>SUM(I19)</f>
        <v>3150</v>
      </c>
      <c r="J18" s="10"/>
      <c r="K18" s="10">
        <f t="shared" si="2"/>
        <v>3150</v>
      </c>
    </row>
    <row r="19" spans="1:11" ht="13.5">
      <c r="A19" s="9" t="s">
        <v>15</v>
      </c>
      <c r="B19" s="9" t="s">
        <v>16</v>
      </c>
      <c r="C19" s="10">
        <f>SUM(C20:C23)</f>
        <v>2855</v>
      </c>
      <c r="D19" s="10">
        <f>SUM(D20:D23)</f>
        <v>0</v>
      </c>
      <c r="E19" s="10">
        <f t="shared" si="0"/>
        <v>2855</v>
      </c>
      <c r="F19" s="10">
        <f>SUM(F20:F23)</f>
        <v>3000</v>
      </c>
      <c r="G19" s="10"/>
      <c r="H19" s="10">
        <f t="shared" si="1"/>
        <v>3000</v>
      </c>
      <c r="I19" s="10">
        <f>SUM(I20:I23)</f>
        <v>3150</v>
      </c>
      <c r="J19" s="10"/>
      <c r="K19" s="10">
        <f t="shared" si="2"/>
        <v>3150</v>
      </c>
    </row>
    <row r="20" spans="1:11" s="15" customFormat="1" ht="82.5">
      <c r="A20" s="12" t="s">
        <v>17</v>
      </c>
      <c r="B20" s="13" t="s">
        <v>18</v>
      </c>
      <c r="C20" s="14">
        <v>2706.5</v>
      </c>
      <c r="D20" s="14"/>
      <c r="E20" s="14">
        <f t="shared" si="0"/>
        <v>2706.5</v>
      </c>
      <c r="F20" s="14">
        <v>2835</v>
      </c>
      <c r="G20" s="14"/>
      <c r="H20" s="14">
        <f t="shared" si="1"/>
        <v>2835</v>
      </c>
      <c r="I20" s="14">
        <v>2977</v>
      </c>
      <c r="J20" s="14"/>
      <c r="K20" s="14">
        <f t="shared" si="2"/>
        <v>2977</v>
      </c>
    </row>
    <row r="21" spans="1:11" ht="123.75">
      <c r="A21" s="16" t="s">
        <v>19</v>
      </c>
      <c r="B21" s="13" t="s">
        <v>20</v>
      </c>
      <c r="C21" s="14">
        <v>140.4</v>
      </c>
      <c r="D21" s="14"/>
      <c r="E21" s="14">
        <f t="shared" si="0"/>
        <v>140.4</v>
      </c>
      <c r="F21" s="14">
        <v>156</v>
      </c>
      <c r="G21" s="14"/>
      <c r="H21" s="14">
        <f t="shared" si="1"/>
        <v>156</v>
      </c>
      <c r="I21" s="14">
        <v>163.7</v>
      </c>
      <c r="J21" s="14"/>
      <c r="K21" s="14">
        <f t="shared" si="2"/>
        <v>163.7</v>
      </c>
    </row>
    <row r="22" spans="1:11" ht="54.75">
      <c r="A22" s="12" t="s">
        <v>21</v>
      </c>
      <c r="B22" s="12" t="s">
        <v>22</v>
      </c>
      <c r="C22" s="14">
        <v>5.4</v>
      </c>
      <c r="D22" s="14"/>
      <c r="E22" s="14">
        <f t="shared" si="0"/>
        <v>5.4</v>
      </c>
      <c r="F22" s="14">
        <v>6</v>
      </c>
      <c r="G22" s="14"/>
      <c r="H22" s="14">
        <f t="shared" si="1"/>
        <v>6</v>
      </c>
      <c r="I22" s="14">
        <v>6.3</v>
      </c>
      <c r="J22" s="14"/>
      <c r="K22" s="14">
        <f t="shared" si="2"/>
        <v>6.3</v>
      </c>
    </row>
    <row r="23" spans="1:11" ht="96">
      <c r="A23" s="12" t="s">
        <v>23</v>
      </c>
      <c r="B23" s="13" t="s">
        <v>24</v>
      </c>
      <c r="C23" s="14">
        <v>2.7</v>
      </c>
      <c r="D23" s="14"/>
      <c r="E23" s="14">
        <f t="shared" si="0"/>
        <v>2.7</v>
      </c>
      <c r="F23" s="14">
        <v>3</v>
      </c>
      <c r="G23" s="14"/>
      <c r="H23" s="14">
        <f t="shared" si="1"/>
        <v>3</v>
      </c>
      <c r="I23" s="14">
        <v>3</v>
      </c>
      <c r="J23" s="14"/>
      <c r="K23" s="14">
        <f t="shared" si="2"/>
        <v>3</v>
      </c>
    </row>
    <row r="24" spans="1:11" s="15" customFormat="1" ht="13.5">
      <c r="A24" s="9" t="s">
        <v>25</v>
      </c>
      <c r="B24" s="9" t="s">
        <v>26</v>
      </c>
      <c r="C24" s="10">
        <f>SUM(C25+C27)</f>
        <v>19505</v>
      </c>
      <c r="D24" s="10">
        <f>SUM(D25+D27)</f>
        <v>-53.9</v>
      </c>
      <c r="E24" s="10">
        <f t="shared" si="0"/>
        <v>19451.1</v>
      </c>
      <c r="F24" s="10">
        <f>SUM(F25+F27)</f>
        <v>19360</v>
      </c>
      <c r="G24" s="10"/>
      <c r="H24" s="10">
        <f t="shared" si="1"/>
        <v>19360</v>
      </c>
      <c r="I24" s="10">
        <f>SUM(I25+I27)</f>
        <v>19795</v>
      </c>
      <c r="J24" s="10"/>
      <c r="K24" s="10">
        <f t="shared" si="2"/>
        <v>19795</v>
      </c>
    </row>
    <row r="25" spans="1:11" s="15" customFormat="1" ht="13.5">
      <c r="A25" s="12" t="s">
        <v>27</v>
      </c>
      <c r="B25" s="12" t="s">
        <v>28</v>
      </c>
      <c r="C25" s="14">
        <f>SUM(C26)</f>
        <v>1225</v>
      </c>
      <c r="D25" s="14">
        <f>SUM(D26)</f>
        <v>0</v>
      </c>
      <c r="E25" s="14">
        <f t="shared" si="0"/>
        <v>1225</v>
      </c>
      <c r="F25" s="14">
        <f>SUM(F26)</f>
        <v>1250</v>
      </c>
      <c r="G25" s="14"/>
      <c r="H25" s="14">
        <f t="shared" si="1"/>
        <v>1250</v>
      </c>
      <c r="I25" s="14">
        <f>SUM(I26)</f>
        <v>1275</v>
      </c>
      <c r="J25" s="14"/>
      <c r="K25" s="14">
        <f t="shared" si="2"/>
        <v>1275</v>
      </c>
    </row>
    <row r="26" spans="1:11" ht="41.25">
      <c r="A26" s="17" t="s">
        <v>29</v>
      </c>
      <c r="B26" s="17" t="s">
        <v>30</v>
      </c>
      <c r="C26" s="14">
        <v>1225</v>
      </c>
      <c r="D26" s="14"/>
      <c r="E26" s="14">
        <f t="shared" si="0"/>
        <v>1225</v>
      </c>
      <c r="F26" s="14">
        <v>1250</v>
      </c>
      <c r="G26" s="14"/>
      <c r="H26" s="14">
        <f t="shared" si="1"/>
        <v>1250</v>
      </c>
      <c r="I26" s="14">
        <v>1275</v>
      </c>
      <c r="J26" s="14"/>
      <c r="K26" s="14">
        <f t="shared" si="2"/>
        <v>1275</v>
      </c>
    </row>
    <row r="27" spans="1:11" ht="13.5">
      <c r="A27" s="12" t="s">
        <v>31</v>
      </c>
      <c r="B27" s="12" t="s">
        <v>32</v>
      </c>
      <c r="C27" s="14">
        <f>SUM(C28+C30)</f>
        <v>18280</v>
      </c>
      <c r="D27" s="14">
        <f>SUM(D28+D30)</f>
        <v>-53.9</v>
      </c>
      <c r="E27" s="14">
        <f t="shared" si="0"/>
        <v>18226.1</v>
      </c>
      <c r="F27" s="14">
        <f>SUM(F28+F30)</f>
        <v>18110</v>
      </c>
      <c r="G27" s="14"/>
      <c r="H27" s="14">
        <f t="shared" si="1"/>
        <v>18110</v>
      </c>
      <c r="I27" s="14">
        <f>SUM(I28+I30)</f>
        <v>18520</v>
      </c>
      <c r="J27" s="14"/>
      <c r="K27" s="14">
        <f t="shared" si="2"/>
        <v>18520</v>
      </c>
    </row>
    <row r="28" spans="1:11" ht="13.5">
      <c r="A28" s="12" t="s">
        <v>33</v>
      </c>
      <c r="B28" s="12" t="s">
        <v>34</v>
      </c>
      <c r="C28" s="14">
        <f>SUM(C29)</f>
        <v>5480</v>
      </c>
      <c r="D28" s="14">
        <f>SUM(D29)</f>
        <v>0</v>
      </c>
      <c r="E28" s="14">
        <f t="shared" si="0"/>
        <v>5480</v>
      </c>
      <c r="F28" s="14">
        <f>SUM(F29)</f>
        <v>5510</v>
      </c>
      <c r="G28" s="14"/>
      <c r="H28" s="14">
        <f t="shared" si="1"/>
        <v>5510</v>
      </c>
      <c r="I28" s="14">
        <f>SUM(I29)</f>
        <v>5620</v>
      </c>
      <c r="J28" s="14"/>
      <c r="K28" s="14">
        <f t="shared" si="2"/>
        <v>5620</v>
      </c>
    </row>
    <row r="29" spans="1:11" ht="41.25">
      <c r="A29" s="12" t="s">
        <v>35</v>
      </c>
      <c r="B29" s="12" t="s">
        <v>36</v>
      </c>
      <c r="C29" s="14">
        <v>5480</v>
      </c>
      <c r="D29" s="14"/>
      <c r="E29" s="14">
        <f t="shared" si="0"/>
        <v>5480</v>
      </c>
      <c r="F29" s="14">
        <v>5510</v>
      </c>
      <c r="G29" s="14"/>
      <c r="H29" s="14">
        <f t="shared" si="1"/>
        <v>5510</v>
      </c>
      <c r="I29" s="14">
        <v>5620</v>
      </c>
      <c r="J29" s="14"/>
      <c r="K29" s="14">
        <f t="shared" si="2"/>
        <v>5620</v>
      </c>
    </row>
    <row r="30" spans="1:11" ht="13.5">
      <c r="A30" s="12" t="s">
        <v>37</v>
      </c>
      <c r="B30" s="12" t="s">
        <v>38</v>
      </c>
      <c r="C30" s="14">
        <f>SUM(C31)</f>
        <v>12800</v>
      </c>
      <c r="D30" s="14">
        <f>SUM(D31)</f>
        <v>-53.9</v>
      </c>
      <c r="E30" s="14">
        <f t="shared" si="0"/>
        <v>12746.1</v>
      </c>
      <c r="F30" s="14">
        <f>SUM(F31)</f>
        <v>12600</v>
      </c>
      <c r="G30" s="14"/>
      <c r="H30" s="14">
        <f t="shared" si="1"/>
        <v>12600</v>
      </c>
      <c r="I30" s="14">
        <v>12900</v>
      </c>
      <c r="J30" s="14"/>
      <c r="K30" s="14">
        <f t="shared" si="2"/>
        <v>12900</v>
      </c>
    </row>
    <row r="31" spans="1:11" ht="41.25">
      <c r="A31" s="12" t="s">
        <v>39</v>
      </c>
      <c r="B31" s="12" t="s">
        <v>40</v>
      </c>
      <c r="C31" s="14">
        <v>12800</v>
      </c>
      <c r="D31" s="14">
        <v>-53.9</v>
      </c>
      <c r="E31" s="14">
        <f t="shared" si="0"/>
        <v>12746.1</v>
      </c>
      <c r="F31" s="14">
        <v>12600</v>
      </c>
      <c r="G31" s="14"/>
      <c r="H31" s="14">
        <f t="shared" si="1"/>
        <v>12600</v>
      </c>
      <c r="I31" s="14">
        <v>12900</v>
      </c>
      <c r="J31" s="14"/>
      <c r="K31" s="14">
        <f t="shared" si="2"/>
        <v>12900</v>
      </c>
    </row>
    <row r="32" spans="1:11" ht="13.5">
      <c r="A32" s="9" t="s">
        <v>41</v>
      </c>
      <c r="B32" s="9" t="s">
        <v>42</v>
      </c>
      <c r="C32" s="10">
        <f>SUM(C33)</f>
        <v>1</v>
      </c>
      <c r="D32" s="10">
        <f>SUM(D33)</f>
        <v>0</v>
      </c>
      <c r="E32" s="10">
        <f t="shared" si="0"/>
        <v>1</v>
      </c>
      <c r="F32" s="10">
        <f>SUM(F33)</f>
        <v>1</v>
      </c>
      <c r="G32" s="10"/>
      <c r="H32" s="10">
        <f t="shared" si="1"/>
        <v>1</v>
      </c>
      <c r="I32" s="10">
        <f>SUM(I33)</f>
        <v>1</v>
      </c>
      <c r="J32" s="10"/>
      <c r="K32" s="10">
        <f t="shared" si="2"/>
        <v>1</v>
      </c>
    </row>
    <row r="33" spans="1:11" s="15" customFormat="1" ht="54.75">
      <c r="A33" s="12" t="s">
        <v>43</v>
      </c>
      <c r="B33" s="12" t="s">
        <v>44</v>
      </c>
      <c r="C33" s="14">
        <f>SUM(C34)</f>
        <v>1</v>
      </c>
      <c r="D33" s="14">
        <f>SUM(D34)</f>
        <v>0</v>
      </c>
      <c r="E33" s="14">
        <f t="shared" si="0"/>
        <v>1</v>
      </c>
      <c r="F33" s="14">
        <f>SUM(F34)</f>
        <v>1</v>
      </c>
      <c r="G33" s="14"/>
      <c r="H33" s="14">
        <f t="shared" si="1"/>
        <v>1</v>
      </c>
      <c r="I33" s="14">
        <f>SUM(I34)</f>
        <v>1</v>
      </c>
      <c r="J33" s="14"/>
      <c r="K33" s="14">
        <f t="shared" si="2"/>
        <v>1</v>
      </c>
    </row>
    <row r="34" spans="1:11" ht="82.5">
      <c r="A34" s="12" t="s">
        <v>45</v>
      </c>
      <c r="B34" s="12" t="s">
        <v>46</v>
      </c>
      <c r="C34" s="14">
        <v>1</v>
      </c>
      <c r="D34" s="14"/>
      <c r="E34" s="14">
        <f t="shared" si="0"/>
        <v>1</v>
      </c>
      <c r="F34" s="14">
        <v>1</v>
      </c>
      <c r="G34" s="14"/>
      <c r="H34" s="14">
        <f t="shared" si="1"/>
        <v>1</v>
      </c>
      <c r="I34" s="14">
        <v>1</v>
      </c>
      <c r="J34" s="14"/>
      <c r="K34" s="14">
        <f t="shared" si="2"/>
        <v>1</v>
      </c>
    </row>
    <row r="35" spans="1:11" ht="41.25">
      <c r="A35" s="9" t="s">
        <v>47</v>
      </c>
      <c r="B35" s="18" t="s">
        <v>48</v>
      </c>
      <c r="C35" s="10">
        <f aca="true" t="shared" si="3" ref="C35:D37">SUM(C36)</f>
        <v>102</v>
      </c>
      <c r="D35" s="10">
        <f t="shared" si="3"/>
        <v>0</v>
      </c>
      <c r="E35" s="10">
        <f t="shared" si="0"/>
        <v>102</v>
      </c>
      <c r="F35" s="10">
        <f>SUM(F36)</f>
        <v>102</v>
      </c>
      <c r="G35" s="10"/>
      <c r="H35" s="10">
        <f t="shared" si="1"/>
        <v>102</v>
      </c>
      <c r="I35" s="10">
        <f>SUM(I36)</f>
        <v>102</v>
      </c>
      <c r="J35" s="10"/>
      <c r="K35" s="10">
        <f t="shared" si="2"/>
        <v>102</v>
      </c>
    </row>
    <row r="36" spans="1:11" s="15" customFormat="1" ht="82.5">
      <c r="A36" s="12" t="s">
        <v>49</v>
      </c>
      <c r="B36" s="13" t="s">
        <v>50</v>
      </c>
      <c r="C36" s="14">
        <f t="shared" si="3"/>
        <v>102</v>
      </c>
      <c r="D36" s="14">
        <f t="shared" si="3"/>
        <v>0</v>
      </c>
      <c r="E36" s="14">
        <f t="shared" si="0"/>
        <v>102</v>
      </c>
      <c r="F36" s="14">
        <f>SUM(F37)</f>
        <v>102</v>
      </c>
      <c r="G36" s="14"/>
      <c r="H36" s="14">
        <f t="shared" si="1"/>
        <v>102</v>
      </c>
      <c r="I36" s="14">
        <f>SUM(I37)</f>
        <v>102</v>
      </c>
      <c r="J36" s="14"/>
      <c r="K36" s="14">
        <f t="shared" si="2"/>
        <v>102</v>
      </c>
    </row>
    <row r="37" spans="1:11" ht="82.5">
      <c r="A37" s="12" t="s">
        <v>51</v>
      </c>
      <c r="B37" s="13" t="s">
        <v>52</v>
      </c>
      <c r="C37" s="14">
        <f t="shared" si="3"/>
        <v>102</v>
      </c>
      <c r="D37" s="14">
        <f t="shared" si="3"/>
        <v>0</v>
      </c>
      <c r="E37" s="14">
        <f t="shared" si="0"/>
        <v>102</v>
      </c>
      <c r="F37" s="14">
        <f>SUM(F38)</f>
        <v>102</v>
      </c>
      <c r="G37" s="14"/>
      <c r="H37" s="14">
        <f t="shared" si="1"/>
        <v>102</v>
      </c>
      <c r="I37" s="14">
        <f>SUM(I38)</f>
        <v>102</v>
      </c>
      <c r="J37" s="14"/>
      <c r="K37" s="14">
        <f t="shared" si="2"/>
        <v>102</v>
      </c>
    </row>
    <row r="38" spans="1:11" ht="82.5">
      <c r="A38" s="12" t="s">
        <v>53</v>
      </c>
      <c r="B38" s="13" t="s">
        <v>54</v>
      </c>
      <c r="C38" s="14">
        <v>102</v>
      </c>
      <c r="D38" s="14"/>
      <c r="E38" s="14">
        <f t="shared" si="0"/>
        <v>102</v>
      </c>
      <c r="F38" s="14">
        <v>102</v>
      </c>
      <c r="G38" s="14"/>
      <c r="H38" s="14">
        <f t="shared" si="1"/>
        <v>102</v>
      </c>
      <c r="I38" s="14">
        <v>102</v>
      </c>
      <c r="J38" s="14"/>
      <c r="K38" s="14">
        <f t="shared" si="2"/>
        <v>102</v>
      </c>
    </row>
    <row r="39" spans="1:11" ht="13.5">
      <c r="A39" s="9" t="s">
        <v>55</v>
      </c>
      <c r="B39" s="18" t="s">
        <v>56</v>
      </c>
      <c r="C39" s="10">
        <f>SUM(C40+C42)</f>
        <v>3</v>
      </c>
      <c r="D39" s="10">
        <f>SUM(D40+D42)</f>
        <v>53.9</v>
      </c>
      <c r="E39" s="10">
        <f t="shared" si="0"/>
        <v>56.9</v>
      </c>
      <c r="F39" s="10">
        <f>SUM(F40+F42)</f>
        <v>4</v>
      </c>
      <c r="G39" s="10"/>
      <c r="H39" s="10">
        <f t="shared" si="1"/>
        <v>4</v>
      </c>
      <c r="I39" s="10">
        <f>SUM(I40+I42)</f>
        <v>5</v>
      </c>
      <c r="J39" s="10"/>
      <c r="K39" s="10">
        <f t="shared" si="2"/>
        <v>5</v>
      </c>
    </row>
    <row r="40" spans="1:11" s="15" customFormat="1" ht="41.25">
      <c r="A40" s="19" t="s">
        <v>57</v>
      </c>
      <c r="B40" s="20" t="s">
        <v>58</v>
      </c>
      <c r="C40" s="14">
        <f>SUM(C41)</f>
        <v>3</v>
      </c>
      <c r="D40" s="14">
        <f>SUM(D41)</f>
        <v>50</v>
      </c>
      <c r="E40" s="14">
        <f t="shared" si="0"/>
        <v>53</v>
      </c>
      <c r="F40" s="14">
        <f>SUM(F41)</f>
        <v>4</v>
      </c>
      <c r="G40" s="14"/>
      <c r="H40" s="14">
        <f t="shared" si="1"/>
        <v>4</v>
      </c>
      <c r="I40" s="14">
        <f>SUM(I41)</f>
        <v>5</v>
      </c>
      <c r="J40" s="14"/>
      <c r="K40" s="14">
        <f t="shared" si="2"/>
        <v>5</v>
      </c>
    </row>
    <row r="41" spans="1:11" ht="54.75">
      <c r="A41" s="19" t="s">
        <v>59</v>
      </c>
      <c r="B41" s="20" t="s">
        <v>60</v>
      </c>
      <c r="C41" s="14">
        <v>3</v>
      </c>
      <c r="D41" s="14">
        <v>50</v>
      </c>
      <c r="E41" s="14">
        <f t="shared" si="0"/>
        <v>53</v>
      </c>
      <c r="F41" s="14">
        <v>4</v>
      </c>
      <c r="G41" s="14"/>
      <c r="H41" s="14">
        <f t="shared" si="1"/>
        <v>4</v>
      </c>
      <c r="I41" s="14">
        <v>5</v>
      </c>
      <c r="J41" s="14"/>
      <c r="K41" s="14">
        <f t="shared" si="2"/>
        <v>5</v>
      </c>
    </row>
    <row r="42" spans="1:11" ht="82.5">
      <c r="A42" s="19" t="s">
        <v>61</v>
      </c>
      <c r="B42" s="20" t="s">
        <v>62</v>
      </c>
      <c r="C42" s="14">
        <f>SUM(C43)</f>
        <v>0</v>
      </c>
      <c r="D42" s="14">
        <f>SUM(D43)</f>
        <v>3.9</v>
      </c>
      <c r="E42" s="14">
        <f t="shared" si="0"/>
        <v>3.9</v>
      </c>
      <c r="F42" s="14">
        <f>SUM(F43)</f>
        <v>0</v>
      </c>
      <c r="G42" s="14"/>
      <c r="H42" s="14">
        <f t="shared" si="1"/>
        <v>0</v>
      </c>
      <c r="I42" s="14">
        <f>SUM(I43)</f>
        <v>0</v>
      </c>
      <c r="J42" s="14"/>
      <c r="K42" s="14">
        <f t="shared" si="2"/>
        <v>0</v>
      </c>
    </row>
    <row r="43" spans="1:11" ht="69">
      <c r="A43" s="19" t="s">
        <v>63</v>
      </c>
      <c r="B43" s="20" t="s">
        <v>64</v>
      </c>
      <c r="C43" s="14"/>
      <c r="D43" s="14">
        <v>3.9</v>
      </c>
      <c r="E43" s="14">
        <f t="shared" si="0"/>
        <v>3.9</v>
      </c>
      <c r="F43" s="14"/>
      <c r="G43" s="14"/>
      <c r="H43" s="14">
        <f t="shared" si="1"/>
        <v>0</v>
      </c>
      <c r="I43" s="14"/>
      <c r="J43" s="14"/>
      <c r="K43" s="14">
        <f t="shared" si="2"/>
        <v>0</v>
      </c>
    </row>
    <row r="44" spans="1:11" ht="13.5">
      <c r="A44" s="21" t="s">
        <v>65</v>
      </c>
      <c r="B44" s="22" t="s">
        <v>66</v>
      </c>
      <c r="C44" s="23">
        <f>SUM(C45+C67)</f>
        <v>1507.31923</v>
      </c>
      <c r="D44" s="24">
        <f>SUM(D45+D67+D46)</f>
        <v>3036.947</v>
      </c>
      <c r="E44" s="25">
        <f>SUM(E45+E67)</f>
        <v>1876.46623</v>
      </c>
      <c r="F44" s="23" t="e">
        <f>SUM(F45)</f>
        <v>#REF!</v>
      </c>
      <c r="G44" s="23"/>
      <c r="H44" s="23">
        <f>SUM(H45+H67)</f>
        <v>1468.6000000000001</v>
      </c>
      <c r="I44" s="23" t="e">
        <f>SUM(I45)</f>
        <v>#REF!</v>
      </c>
      <c r="J44" s="23"/>
      <c r="K44" s="23">
        <f>SUM(K45+K67)</f>
        <v>1472.9</v>
      </c>
    </row>
    <row r="45" spans="1:11" s="15" customFormat="1" ht="41.25">
      <c r="A45" s="26" t="s">
        <v>67</v>
      </c>
      <c r="B45" s="27" t="s">
        <v>68</v>
      </c>
      <c r="C45" s="28">
        <f>SUM(C50+C55+C61)</f>
        <v>1612.5</v>
      </c>
      <c r="D45" s="28">
        <f>SUM(D50+D55+D61)</f>
        <v>369.147</v>
      </c>
      <c r="E45" s="10">
        <f>SUM(C45:D45)</f>
        <v>1981.647</v>
      </c>
      <c r="F45" s="28" t="e">
        <f>SUM(F50+F55+F61)</f>
        <v>#REF!</v>
      </c>
      <c r="G45" s="28"/>
      <c r="H45" s="10">
        <f>SUM(H50+H55+H61)</f>
        <v>1468.6000000000001</v>
      </c>
      <c r="I45" s="28" t="e">
        <f>SUM(I50+I55+I61)</f>
        <v>#REF!</v>
      </c>
      <c r="J45" s="28"/>
      <c r="K45" s="10">
        <f>SUM(K50+K55+K61)</f>
        <v>1472.9</v>
      </c>
    </row>
    <row r="46" spans="1:11" s="15" customFormat="1" ht="27">
      <c r="A46" s="21" t="s">
        <v>69</v>
      </c>
      <c r="B46" s="22" t="s">
        <v>70</v>
      </c>
      <c r="C46" s="23">
        <f aca="true" t="shared" si="4" ref="C46:E48">SUM(C47)</f>
        <v>0</v>
      </c>
      <c r="D46" s="23">
        <f t="shared" si="4"/>
        <v>2667.8</v>
      </c>
      <c r="E46" s="23">
        <f t="shared" si="4"/>
        <v>2667.8</v>
      </c>
      <c r="F46" s="23"/>
      <c r="G46" s="23"/>
      <c r="H46" s="23">
        <f>SUM(H47)</f>
        <v>0</v>
      </c>
      <c r="I46" s="23"/>
      <c r="J46" s="23"/>
      <c r="K46" s="23">
        <f>SUM(K47)</f>
        <v>0</v>
      </c>
    </row>
    <row r="47" spans="1:11" s="15" customFormat="1" ht="27">
      <c r="A47" s="26" t="s">
        <v>71</v>
      </c>
      <c r="B47" s="27" t="s">
        <v>72</v>
      </c>
      <c r="C47" s="28">
        <f t="shared" si="4"/>
        <v>0</v>
      </c>
      <c r="D47" s="28">
        <f t="shared" si="4"/>
        <v>2667.8</v>
      </c>
      <c r="E47" s="28">
        <f t="shared" si="4"/>
        <v>2667.8</v>
      </c>
      <c r="F47" s="28"/>
      <c r="G47" s="28"/>
      <c r="H47" s="28">
        <f>SUM(H48)</f>
        <v>0</v>
      </c>
      <c r="I47" s="28"/>
      <c r="J47" s="28"/>
      <c r="K47" s="28">
        <f>SUM(K48)</f>
        <v>0</v>
      </c>
    </row>
    <row r="48" spans="1:11" s="15" customFormat="1" ht="27">
      <c r="A48" s="26" t="s">
        <v>73</v>
      </c>
      <c r="B48" s="27" t="s">
        <v>74</v>
      </c>
      <c r="C48" s="28">
        <f t="shared" si="4"/>
        <v>0</v>
      </c>
      <c r="D48" s="28">
        <f t="shared" si="4"/>
        <v>2667.8</v>
      </c>
      <c r="E48" s="28">
        <f t="shared" si="4"/>
        <v>2667.8</v>
      </c>
      <c r="F48" s="28"/>
      <c r="G48" s="28"/>
      <c r="H48" s="28">
        <f>SUM(H49)</f>
        <v>0</v>
      </c>
      <c r="I48" s="28"/>
      <c r="J48" s="28"/>
      <c r="K48" s="28">
        <f>SUM(K49)</f>
        <v>0</v>
      </c>
    </row>
    <row r="49" spans="1:11" s="15" customFormat="1" ht="27">
      <c r="A49" s="26" t="s">
        <v>75</v>
      </c>
      <c r="B49" s="29" t="s">
        <v>76</v>
      </c>
      <c r="C49" s="28"/>
      <c r="D49" s="28">
        <v>2667.8</v>
      </c>
      <c r="E49" s="14">
        <f>SUM(D49)</f>
        <v>2667.8</v>
      </c>
      <c r="F49" s="28"/>
      <c r="G49" s="28"/>
      <c r="H49" s="14">
        <v>0</v>
      </c>
      <c r="I49" s="28"/>
      <c r="J49" s="28"/>
      <c r="K49" s="14">
        <v>0</v>
      </c>
    </row>
    <row r="50" spans="1:11" ht="27">
      <c r="A50" s="30" t="s">
        <v>77</v>
      </c>
      <c r="B50" s="31" t="s">
        <v>78</v>
      </c>
      <c r="C50" s="23">
        <f>SUM(C51)</f>
        <v>1343.9</v>
      </c>
      <c r="D50" s="23">
        <f>SUM(D51)</f>
        <v>0</v>
      </c>
      <c r="E50" s="10">
        <f>SUM(C50:D50)</f>
        <v>1343.9</v>
      </c>
      <c r="F50" s="23">
        <f>SUM(F51)</f>
        <v>1343.9</v>
      </c>
      <c r="G50" s="23"/>
      <c r="H50" s="10">
        <f>SUM(F50:G50)</f>
        <v>1343.9</v>
      </c>
      <c r="I50" s="23">
        <f>SUM(I51)</f>
        <v>1343.9</v>
      </c>
      <c r="J50" s="23"/>
      <c r="K50" s="10">
        <f>SUM(I50:J50)</f>
        <v>1343.9</v>
      </c>
    </row>
    <row r="51" spans="1:11" ht="13.5">
      <c r="A51" s="32" t="s">
        <v>79</v>
      </c>
      <c r="B51" s="33" t="s">
        <v>80</v>
      </c>
      <c r="C51" s="28">
        <f>SUM(C52)</f>
        <v>1343.9</v>
      </c>
      <c r="D51" s="28">
        <f>SUM(D52)</f>
        <v>0</v>
      </c>
      <c r="E51" s="14">
        <f>SUM(C51:D51)</f>
        <v>1343.9</v>
      </c>
      <c r="F51" s="28">
        <f>SUM(F52)</f>
        <v>1343.9</v>
      </c>
      <c r="G51" s="28"/>
      <c r="H51" s="14">
        <f>SUM(F51:G51)</f>
        <v>1343.9</v>
      </c>
      <c r="I51" s="28">
        <f>SUM(I52)</f>
        <v>1343.9</v>
      </c>
      <c r="J51" s="28"/>
      <c r="K51" s="14">
        <f>SUM(I51:J51)</f>
        <v>1343.9</v>
      </c>
    </row>
    <row r="52" spans="1:11" ht="13.5">
      <c r="A52" s="32" t="s">
        <v>81</v>
      </c>
      <c r="B52" s="33" t="s">
        <v>82</v>
      </c>
      <c r="C52" s="28">
        <f>SUM(C54)</f>
        <v>1343.9</v>
      </c>
      <c r="D52" s="28">
        <f>SUM(D54)</f>
        <v>0</v>
      </c>
      <c r="E52" s="14">
        <f>SUM(C52:D52)</f>
        <v>1343.9</v>
      </c>
      <c r="F52" s="28">
        <f>SUM(F54)</f>
        <v>1343.9</v>
      </c>
      <c r="G52" s="28"/>
      <c r="H52" s="14">
        <f>SUM(F52:G52)</f>
        <v>1343.9</v>
      </c>
      <c r="I52" s="28">
        <f>SUM(I54)</f>
        <v>1343.9</v>
      </c>
      <c r="J52" s="28"/>
      <c r="K52" s="14">
        <f>SUM(I52:J52)</f>
        <v>1343.9</v>
      </c>
    </row>
    <row r="53" spans="1:11" s="15" customFormat="1" ht="13.5">
      <c r="A53" s="16"/>
      <c r="B53" s="12" t="s">
        <v>83</v>
      </c>
      <c r="C53" s="34"/>
      <c r="D53" s="34"/>
      <c r="E53" s="10"/>
      <c r="F53" s="34"/>
      <c r="G53" s="34"/>
      <c r="H53" s="10"/>
      <c r="I53" s="34"/>
      <c r="J53" s="34"/>
      <c r="K53" s="10"/>
    </row>
    <row r="54" spans="1:11" ht="96">
      <c r="A54" s="35" t="s">
        <v>84</v>
      </c>
      <c r="B54" s="12" t="s">
        <v>85</v>
      </c>
      <c r="C54" s="36">
        <v>1343.9</v>
      </c>
      <c r="D54" s="36"/>
      <c r="E54" s="14">
        <f>SUM(C54:D54)</f>
        <v>1343.9</v>
      </c>
      <c r="F54" s="36">
        <v>1343.9</v>
      </c>
      <c r="G54" s="36"/>
      <c r="H54" s="14">
        <f>SUM(F54:G54)</f>
        <v>1343.9</v>
      </c>
      <c r="I54" s="37">
        <v>1343.9</v>
      </c>
      <c r="J54" s="37"/>
      <c r="K54" s="14">
        <f>SUM(I54:J54)</f>
        <v>1343.9</v>
      </c>
    </row>
    <row r="55" spans="1:11" s="41" customFormat="1" ht="27">
      <c r="A55" s="38" t="s">
        <v>86</v>
      </c>
      <c r="B55" s="39" t="s">
        <v>87</v>
      </c>
      <c r="C55" s="40">
        <f>SUM(C56+C59)</f>
        <v>123.60000000000001</v>
      </c>
      <c r="D55" s="40">
        <f>SUM(D56+D59)</f>
        <v>0</v>
      </c>
      <c r="E55" s="10">
        <f>SUM(C55:D55)</f>
        <v>123.60000000000001</v>
      </c>
      <c r="F55" s="40" t="e">
        <f>SUM(F56+F59)</f>
        <v>#REF!</v>
      </c>
      <c r="G55" s="40"/>
      <c r="H55" s="10">
        <f>SUM(H56+H59)</f>
        <v>124.7</v>
      </c>
      <c r="I55" s="40" t="e">
        <f>SUM(I56+I59)</f>
        <v>#REF!</v>
      </c>
      <c r="J55" s="40"/>
      <c r="K55" s="10">
        <f>SUM(K56+K59)</f>
        <v>129</v>
      </c>
    </row>
    <row r="56" spans="1:11" s="41" customFormat="1" ht="41.25">
      <c r="A56" s="42" t="s">
        <v>88</v>
      </c>
      <c r="B56" s="43" t="s">
        <v>89</v>
      </c>
      <c r="C56" s="28">
        <f>SUM(C57)</f>
        <v>5.4</v>
      </c>
      <c r="D56" s="28">
        <f>SUM(D57)</f>
        <v>0</v>
      </c>
      <c r="E56" s="28">
        <f>SUM(E57)</f>
        <v>5.4</v>
      </c>
      <c r="F56" s="28" t="e">
        <f>SUM(F57)</f>
        <v>#REF!</v>
      </c>
      <c r="G56" s="28"/>
      <c r="H56" s="28">
        <f>SUM(H57)</f>
        <v>5.4</v>
      </c>
      <c r="I56" s="28" t="e">
        <f>SUM(I57)</f>
        <v>#REF!</v>
      </c>
      <c r="J56" s="28"/>
      <c r="K56" s="28">
        <f>SUM(K57)</f>
        <v>5.4</v>
      </c>
    </row>
    <row r="57" spans="1:11" ht="41.25">
      <c r="A57" s="42" t="s">
        <v>90</v>
      </c>
      <c r="B57" s="43" t="s">
        <v>91</v>
      </c>
      <c r="C57" s="28">
        <f>SUM(C58)</f>
        <v>5.4</v>
      </c>
      <c r="D57" s="28">
        <f>SUM(D58)</f>
        <v>0</v>
      </c>
      <c r="E57" s="28">
        <f>SUM(E58)</f>
        <v>5.4</v>
      </c>
      <c r="F57" s="28" t="e">
        <f>SUM(#REF!)</f>
        <v>#REF!</v>
      </c>
      <c r="G57" s="28">
        <f>SUM(G58:G58)</f>
        <v>5.4</v>
      </c>
      <c r="H57" s="28">
        <f>SUM(H58)</f>
        <v>5.4</v>
      </c>
      <c r="I57" s="44" t="e">
        <f>SUM(#REF!)</f>
        <v>#REF!</v>
      </c>
      <c r="J57" s="44">
        <f>SUM(J58:J58)</f>
        <v>5.4</v>
      </c>
      <c r="K57" s="28">
        <f>SUM(K58)</f>
        <v>5.4</v>
      </c>
    </row>
    <row r="58" spans="1:11" ht="165">
      <c r="A58" s="45" t="s">
        <v>92</v>
      </c>
      <c r="B58" s="46" t="s">
        <v>93</v>
      </c>
      <c r="C58" s="47">
        <v>5.4</v>
      </c>
      <c r="D58" s="47"/>
      <c r="E58" s="14">
        <f aca="true" t="shared" si="5" ref="E58:E63">SUM(C58:D58)</f>
        <v>5.4</v>
      </c>
      <c r="F58" s="28"/>
      <c r="G58" s="28">
        <v>5.4</v>
      </c>
      <c r="H58" s="14">
        <f aca="true" t="shared" si="6" ref="H58:H63">SUM(F58:G58)</f>
        <v>5.4</v>
      </c>
      <c r="I58" s="28"/>
      <c r="J58" s="28">
        <v>5.4</v>
      </c>
      <c r="K58" s="14">
        <f aca="true" t="shared" si="7" ref="K58:K63">SUM(I58:J58)</f>
        <v>5.4</v>
      </c>
    </row>
    <row r="59" spans="1:11" s="15" customFormat="1" ht="41.25">
      <c r="A59" s="32" t="s">
        <v>94</v>
      </c>
      <c r="B59" s="33" t="s">
        <v>95</v>
      </c>
      <c r="C59" s="48">
        <f>SUM(C60)</f>
        <v>118.2</v>
      </c>
      <c r="D59" s="48">
        <f>SUM(D60)</f>
        <v>0</v>
      </c>
      <c r="E59" s="14">
        <f t="shared" si="5"/>
        <v>118.2</v>
      </c>
      <c r="F59" s="48">
        <f>SUM(F60)</f>
        <v>119.3</v>
      </c>
      <c r="G59" s="48"/>
      <c r="H59" s="14">
        <f t="shared" si="6"/>
        <v>119.3</v>
      </c>
      <c r="I59" s="34">
        <f>SUM(I60)</f>
        <v>123.6</v>
      </c>
      <c r="J59" s="34"/>
      <c r="K59" s="14">
        <f t="shared" si="7"/>
        <v>123.6</v>
      </c>
    </row>
    <row r="60" spans="1:11" ht="41.25">
      <c r="A60" s="32" t="s">
        <v>96</v>
      </c>
      <c r="B60" s="33" t="s">
        <v>97</v>
      </c>
      <c r="C60" s="49">
        <v>118.2</v>
      </c>
      <c r="D60" s="49"/>
      <c r="E60" s="14">
        <f t="shared" si="5"/>
        <v>118.2</v>
      </c>
      <c r="F60" s="49">
        <v>119.3</v>
      </c>
      <c r="G60" s="49"/>
      <c r="H60" s="14">
        <f t="shared" si="6"/>
        <v>119.3</v>
      </c>
      <c r="I60" s="49">
        <v>123.6</v>
      </c>
      <c r="J60" s="49"/>
      <c r="K60" s="14">
        <f t="shared" si="7"/>
        <v>123.6</v>
      </c>
    </row>
    <row r="61" spans="1:11" s="15" customFormat="1" ht="13.5">
      <c r="A61" s="30" t="s">
        <v>98</v>
      </c>
      <c r="B61" s="31" t="s">
        <v>99</v>
      </c>
      <c r="C61" s="50">
        <f>SUM(C62)</f>
        <v>145</v>
      </c>
      <c r="D61" s="51">
        <f>SUM(D62)</f>
        <v>369.147</v>
      </c>
      <c r="E61" s="52">
        <f t="shared" si="5"/>
        <v>514.1469999999999</v>
      </c>
      <c r="F61" s="50">
        <v>0</v>
      </c>
      <c r="G61" s="50"/>
      <c r="H61" s="10">
        <f t="shared" si="6"/>
        <v>0</v>
      </c>
      <c r="I61" s="50">
        <v>0</v>
      </c>
      <c r="J61" s="50"/>
      <c r="K61" s="10">
        <f t="shared" si="7"/>
        <v>0</v>
      </c>
    </row>
    <row r="62" spans="1:11" ht="27">
      <c r="A62" s="32" t="s">
        <v>100</v>
      </c>
      <c r="B62" s="33" t="s">
        <v>101</v>
      </c>
      <c r="C62" s="49">
        <f>SUM(C63)</f>
        <v>145</v>
      </c>
      <c r="D62" s="53">
        <f>SUM(D63)</f>
        <v>369.147</v>
      </c>
      <c r="E62" s="54">
        <f t="shared" si="5"/>
        <v>514.1469999999999</v>
      </c>
      <c r="F62" s="49">
        <v>0</v>
      </c>
      <c r="G62" s="49"/>
      <c r="H62" s="14">
        <f t="shared" si="6"/>
        <v>0</v>
      </c>
      <c r="I62" s="49">
        <v>0</v>
      </c>
      <c r="J62" s="49"/>
      <c r="K62" s="14">
        <f t="shared" si="7"/>
        <v>0</v>
      </c>
    </row>
    <row r="63" spans="1:11" ht="27">
      <c r="A63" s="32" t="s">
        <v>102</v>
      </c>
      <c r="B63" s="33" t="s">
        <v>103</v>
      </c>
      <c r="C63" s="49">
        <f>SUM(C65:C65)</f>
        <v>145</v>
      </c>
      <c r="D63" s="53">
        <f>SUM(D65:D66)</f>
        <v>369.147</v>
      </c>
      <c r="E63" s="54">
        <f t="shared" si="5"/>
        <v>514.1469999999999</v>
      </c>
      <c r="F63" s="49">
        <v>0</v>
      </c>
      <c r="G63" s="49"/>
      <c r="H63" s="14">
        <f t="shared" si="6"/>
        <v>0</v>
      </c>
      <c r="I63" s="49">
        <v>0</v>
      </c>
      <c r="J63" s="49"/>
      <c r="K63" s="14">
        <f t="shared" si="7"/>
        <v>0</v>
      </c>
    </row>
    <row r="64" spans="1:11" ht="13.5">
      <c r="A64" s="32"/>
      <c r="B64" s="33" t="s">
        <v>83</v>
      </c>
      <c r="C64" s="49"/>
      <c r="D64" s="49"/>
      <c r="E64" s="54"/>
      <c r="F64" s="49"/>
      <c r="G64" s="49"/>
      <c r="H64" s="10"/>
      <c r="I64" s="49"/>
      <c r="J64" s="49"/>
      <c r="K64" s="10"/>
    </row>
    <row r="65" spans="1:11" ht="41.25">
      <c r="A65" s="32" t="s">
        <v>102</v>
      </c>
      <c r="B65" s="33" t="s">
        <v>104</v>
      </c>
      <c r="C65" s="49">
        <v>145</v>
      </c>
      <c r="D65" s="53">
        <v>69.147</v>
      </c>
      <c r="E65" s="54">
        <f>SUM(C65:D65)</f>
        <v>214.147</v>
      </c>
      <c r="F65" s="49">
        <v>0</v>
      </c>
      <c r="G65" s="49"/>
      <c r="H65" s="14">
        <f>SUM(F65:G65)</f>
        <v>0</v>
      </c>
      <c r="I65" s="49">
        <v>0</v>
      </c>
      <c r="J65" s="49"/>
      <c r="K65" s="14">
        <f>SUM(I65:J65)</f>
        <v>0</v>
      </c>
    </row>
    <row r="66" spans="1:11" ht="82.5">
      <c r="A66" s="16" t="s">
        <v>105</v>
      </c>
      <c r="B66" s="12" t="s">
        <v>106</v>
      </c>
      <c r="C66" s="49"/>
      <c r="D66" s="49">
        <v>300</v>
      </c>
      <c r="E66" s="14">
        <f>SUM(C66:D66)</f>
        <v>300</v>
      </c>
      <c r="F66" s="49"/>
      <c r="G66" s="49"/>
      <c r="H66" s="14">
        <v>0</v>
      </c>
      <c r="I66" s="49"/>
      <c r="J66" s="49"/>
      <c r="K66" s="14">
        <v>0</v>
      </c>
    </row>
    <row r="67" spans="1:12" ht="54.75">
      <c r="A67" s="55" t="s">
        <v>107</v>
      </c>
      <c r="B67" s="56" t="s">
        <v>108</v>
      </c>
      <c r="C67" s="57">
        <f>SUM(C68)</f>
        <v>-105.18077</v>
      </c>
      <c r="D67" s="53">
        <f>SUM(D68)</f>
        <v>0</v>
      </c>
      <c r="E67" s="58">
        <f>SUM(C67:D67)</f>
        <v>-105.18077</v>
      </c>
      <c r="F67" s="50">
        <f aca="true" t="shared" si="8" ref="F67:K67">SUM(F68)</f>
        <v>0</v>
      </c>
      <c r="G67" s="50">
        <f t="shared" si="8"/>
        <v>0</v>
      </c>
      <c r="H67" s="50">
        <f t="shared" si="8"/>
        <v>0</v>
      </c>
      <c r="I67" s="50">
        <f t="shared" si="8"/>
        <v>0</v>
      </c>
      <c r="J67" s="50">
        <f t="shared" si="8"/>
        <v>0</v>
      </c>
      <c r="K67" s="50">
        <f t="shared" si="8"/>
        <v>0</v>
      </c>
      <c r="L67" s="4"/>
    </row>
    <row r="68" spans="1:11" ht="54.75">
      <c r="A68" s="59" t="s">
        <v>109</v>
      </c>
      <c r="B68" s="60" t="s">
        <v>110</v>
      </c>
      <c r="C68" s="57">
        <v>-105.18077</v>
      </c>
      <c r="D68" s="57"/>
      <c r="E68" s="57">
        <f>SUM(C68:D68)</f>
        <v>-105.18077</v>
      </c>
      <c r="F68" s="49"/>
      <c r="G68" s="49"/>
      <c r="H68" s="14">
        <v>0</v>
      </c>
      <c r="I68" s="49"/>
      <c r="J68" s="49"/>
      <c r="K68" s="14">
        <v>0</v>
      </c>
    </row>
    <row r="69" spans="1:12" ht="13.5">
      <c r="A69" s="16"/>
      <c r="B69" s="9" t="s">
        <v>111</v>
      </c>
      <c r="C69" s="58">
        <f>SUM(C17+C44)</f>
        <v>23973.31923</v>
      </c>
      <c r="D69" s="51">
        <f>SUM(D17+D44)</f>
        <v>3036.947</v>
      </c>
      <c r="E69" s="61">
        <f>SUM(C69:D69)</f>
        <v>27010.26623</v>
      </c>
      <c r="F69" s="50" t="e">
        <f>SUM(F17+F44)</f>
        <v>#REF!</v>
      </c>
      <c r="G69" s="50"/>
      <c r="H69" s="10">
        <f>SUM(H17+H44)</f>
        <v>23935.6</v>
      </c>
      <c r="I69" s="50" t="e">
        <f>SUM(I17+I44)</f>
        <v>#REF!</v>
      </c>
      <c r="J69" s="50"/>
      <c r="K69" s="10">
        <f>SUM(K17+K44)</f>
        <v>24525.9</v>
      </c>
      <c r="L69" s="62"/>
    </row>
  </sheetData>
  <sheetProtection selectLockedCells="1" selectUnlockedCells="1"/>
  <mergeCells count="14">
    <mergeCell ref="B5:K5"/>
    <mergeCell ref="B6:K6"/>
    <mergeCell ref="B1:K1"/>
    <mergeCell ref="B2:K2"/>
    <mergeCell ref="B3:K3"/>
    <mergeCell ref="B4:K4"/>
    <mergeCell ref="A12:K12"/>
    <mergeCell ref="D14:D15"/>
    <mergeCell ref="G14:G15"/>
    <mergeCell ref="J14:J15"/>
    <mergeCell ref="B7:K7"/>
    <mergeCell ref="B8:K8"/>
    <mergeCell ref="B9:K9"/>
    <mergeCell ref="B10:K10"/>
  </mergeCells>
  <printOptions/>
  <pageMargins left="0.39375" right="0.27569444444444446" top="0.43333333333333335" bottom="0.2361111111111111" header="0.5118055555555555" footer="0.5118055555555555"/>
  <pageSetup fitToHeight="7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cp:lastPrinted>2021-08-27T06:55:06Z</cp:lastPrinted>
  <dcterms:modified xsi:type="dcterms:W3CDTF">2021-08-30T09:53:29Z</dcterms:modified>
  <cp:category/>
  <cp:version/>
  <cp:contentType/>
  <cp:contentStatus/>
</cp:coreProperties>
</file>