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" sheetId="1" r:id="rId1"/>
  </sheets>
  <definedNames>
    <definedName name="Excel_BuiltIn__FilterDatabase" localSheetId="0">'лист'!$F$1:$F$125</definedName>
    <definedName name="_xlnm.Print_Area" localSheetId="0">'лист'!$A$1:$G$125</definedName>
  </definedNames>
  <calcPr fullCalcOnLoad="1"/>
</workbook>
</file>

<file path=xl/sharedStrings.xml><?xml version="1.0" encoding="utf-8"?>
<sst xmlns="http://schemas.openxmlformats.org/spreadsheetml/2006/main" count="457" uniqueCount="180">
  <si>
    <t>Приложение № 3</t>
  </si>
  <si>
    <t>к решению Совета народных депутатов  муниципального образования Краснопламенское сельское поселение</t>
  </si>
  <si>
    <t xml:space="preserve">Исполнение бюджета муниципального образования Краснопламенское сельское поселение за 2019 год  по ведомственной структуре расходов 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</si>
  <si>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</si>
  <si>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</si>
  <si>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</si>
  <si>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</si>
  <si>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</si>
  <si>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расходов</t>
  </si>
  <si>
    <t>Исполнение</t>
  </si>
  <si>
    <t>Администрация Краснопламенского сельского поселения Александровского района Владимирской области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</si>
  <si>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</si>
  <si>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</si>
  <si>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</si>
  <si>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</si>
  <si>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Краснопламенского сельского поселения»</t>
  </si>
  <si>
    <t>09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</si>
  <si>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</si>
  <si>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09001</t>
  </si>
  <si>
    <t>Расходы на обеспечение  деятельности учреждений и органов власти  (Закупка товаров, работ и услуг для обеспечения государственных (муниципальных) нужд)</t>
  </si>
  <si>
    <t>0900180020</t>
  </si>
  <si>
    <t>Расходы на обеспечение  деятельности учреждений и органов власти (Иные бюджетные ассигнования)</t>
  </si>
  <si>
    <t>Основное мероприятие "Расходы на уплату налогов на имущество и транспорт"</t>
  </si>
  <si>
    <t>09002</t>
  </si>
  <si>
    <t>0900280020</t>
  </si>
  <si>
    <t>Основное мероприятие "Расходы по укреплению материально-технической базы"</t>
  </si>
  <si>
    <t>09003</t>
  </si>
  <si>
    <t>Расходы на обеспечение  деятельности учреждений и органов власти (Закупка товаров, работ и услуг для  обеспечения государственных (муниципальных) нужд)</t>
  </si>
  <si>
    <t>0900380020</t>
  </si>
  <si>
    <t>Непрограммные расходы</t>
  </si>
  <si>
    <t>99</t>
  </si>
  <si>
    <t>Непрограммные расходы органов исполнительной власти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</si>
  <si>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</si>
  <si>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</si>
  <si>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</si>
  <si>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t>Расходы на выплаты по оплате труда работников учреждений и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</si>
  <si>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9990080010</t>
  </si>
  <si>
    <t xml:space="preserve"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 (Межбюджетные трансферты) </t>
  </si>
  <si>
    <t>9990010030</t>
  </si>
  <si>
    <t>500</t>
  </si>
  <si>
    <t>Другие общегосударственные вопросы</t>
  </si>
  <si>
    <t>13</t>
  </si>
  <si>
    <t xml:space="preserve">Муниципальная программа "Развитие муниципальной службы в муниципальном образовании Краснопламенское сельское поселение" </t>
  </si>
  <si>
    <t>05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</si>
  <si>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</si>
  <si>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05001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</si>
  <si>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 обеспечения государственных (муниципальных) нужд)</t>
  </si>
  <si>
    <t>0500162090</t>
  </si>
  <si>
    <t>Расходы на оказание услуг по бухгалтерскому обслуживанию финансово-хозяйственной деятельности МКУ "АХО Краснопламенского сельского поселения" (Межбюджетные трансферты)</t>
  </si>
  <si>
    <t>090011Б010</t>
  </si>
  <si>
    <t>Расходы на выплаты по оплате труда МКУ "АХО Краснопламенского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</si>
  <si>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090018Б010</t>
  </si>
  <si>
    <t xml:space="preserve">Расходы на обеспечение  деятельности МКУ "АХО Краснопламенского сельского поселения"  (Закупка товаров, работ и услуг для обеспечения государственных (муниципальных) нужд) </t>
  </si>
  <si>
    <t>090018Б020</t>
  </si>
  <si>
    <t>Расходы на обеспечение  деятельности МКУ "АХО Краснопламенского сельского поселения" (Иные бюджетные ассигнования)</t>
  </si>
  <si>
    <t>090028Б020</t>
  </si>
  <si>
    <t>999</t>
  </si>
  <si>
    <t>Расходы связанные с подпиской и поощрением старост (Социальное обеспечение и иные выплаты населению)</t>
  </si>
  <si>
    <t>9990060170</t>
  </si>
  <si>
    <t>Национальная оборона</t>
  </si>
  <si>
    <t>02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</si>
  <si>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</si>
  <si>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</si>
  <si>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</si>
  <si>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</si>
  <si>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Субвенции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</si>
  <si>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200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</si>
  <si>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</si>
  <si>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</si>
  <si>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"Развитие системы пожарной безопасности на территории муниципального образования Краснопламенское сельское поселение"</t>
  </si>
  <si>
    <t>Основное мероприятие "Проведение противопожарных мероприятий по опашке территории"</t>
  </si>
  <si>
    <t>04001</t>
  </si>
  <si>
    <t>Расходы на проведение противопожарных мероприятий  (Закупка товаров, работ и услуг для обеспечения государственных (муниципальных) нужд)</t>
  </si>
  <si>
    <t>0400162010</t>
  </si>
  <si>
    <t>Расходы на участие в предупреждении и ликвидации последствий чрезвычайных ситуаций в границах поселений (Закупка товаров, работ и услуг для  обеспечения государственных (муниципальных) нужд)</t>
  </si>
  <si>
    <t>9990060140</t>
  </si>
  <si>
    <t>Обеспечение пожарной безопасности</t>
  </si>
  <si>
    <t>10</t>
  </si>
  <si>
    <t>Основное мероприятие "Прочие противопожарные мероприятия"</t>
  </si>
  <si>
    <t>04003</t>
  </si>
  <si>
    <t>Расходы на прочие противопожарные мероприятия  (Закупка товаров, работ и услуг для обеспечения государственных (муниципальных) нужд)</t>
  </si>
  <si>
    <t>0400362020</t>
  </si>
  <si>
    <t>Национальная  экономика</t>
  </si>
  <si>
    <t>Сельское хозяйство и рыболовство</t>
  </si>
  <si>
    <t>Расходы на мероприятия в сфере обращения с безнадзорными животными (Закупка товаров, работ и услуг для обеспечения государственных (муниципальных) нужд)</t>
  </si>
  <si>
    <t>9990062020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</si>
  <si>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</si>
  <si>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</si>
  <si>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муниципального образования   Краснопламенское сельское поселение"</t>
  </si>
  <si>
    <t>Основное мероприятие "Оплата взносов на  капитальный ремонт многоквартирных домов"</t>
  </si>
  <si>
    <t>01002</t>
  </si>
  <si>
    <t>Расходы на оплату взносов на  капитальный ремонт многоквартирных домов (Закупка товаров, работ и услуг для  обеспечения государственных (муниципальных) нужд)</t>
  </si>
  <si>
    <t>0100262070</t>
  </si>
  <si>
    <t>Основное мероприятие " Приобретение, содержание и ремонт муниципальных помещений"</t>
  </si>
  <si>
    <t>01003</t>
  </si>
  <si>
    <t xml:space="preserve"> Расходы на содержание и ремонт муниципальных помещений (Закупка товаров, работ и услуг для обеспечения государственных (муниципальных) нужд)</t>
  </si>
  <si>
    <t>0100362070</t>
  </si>
  <si>
    <t>Иные межбюджетные трансферты на приобретение и ремонт жилых помещений, пострадавших при пожаре (Капитальные вложения в объекты государственной (муниципальной) собственности)</t>
  </si>
  <si>
    <t>0100370440</t>
  </si>
  <si>
    <t>400</t>
  </si>
  <si>
    <t>Муниципальная программа «Обеспечение устойчивого сокращения непригодного для проживания жилищного фонда в муниципальном образовании Краснопламенское сельское поселение»</t>
  </si>
  <si>
    <t>Основное мероприятие "Переселение граждан из аварийного и непригодного для проживания жилья"</t>
  </si>
  <si>
    <t>03101</t>
  </si>
  <si>
    <t>Обеспечение устойчивого сокращения непригодного для проживания жилищного фонда  (Капитальные вложения в объекты государственной (муниципальной) собственности)</t>
  </si>
  <si>
    <t>0310109602</t>
  </si>
  <si>
    <t>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</si>
  <si>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>031F3</t>
  </si>
  <si>
    <t>Субсидия на обеспечение устойчивого сокращения непригодного для проживания жилищного фонда за счет средств государственной корпорации — Фонда содействия реформированию ЖКХ  (Капитальные вложения в объекты государственной (муниципальной) собственности)</t>
  </si>
  <si>
    <t>031F367483</t>
  </si>
  <si>
    <t>Обеспечение устойчивого сокращения непригодного для проживания жилищного фонда за счет средств областного бюджета (Капитальные вложения в объекты государственной (муниципальной) собственности)</t>
  </si>
  <si>
    <t>031F367484</t>
  </si>
  <si>
    <t>Обеспечение устойчивого сокращения непригодного для проживания жилищного фонда за счет средств местного бюджета (Капитальные вложения в объекты государственной (муниципальной) собственности)</t>
  </si>
  <si>
    <t>031F36748S</t>
  </si>
  <si>
    <t>Расходы по оплате исполнительных листов и судебных решений (Иные бюджетные ассигнования)</t>
  </si>
  <si>
    <t>9990060150</t>
  </si>
  <si>
    <t>800</t>
  </si>
  <si>
    <t>Благоустройство</t>
  </si>
  <si>
    <t>Муниципальная программа  "Комплексная программа благоустройства территории Краснопламенского сельского поселения"</t>
  </si>
  <si>
    <t>Основное мероприятие "Уличное освещение"</t>
  </si>
  <si>
    <t>02001</t>
  </si>
  <si>
    <t>Расходы на мероприятия по благоустройству территории поселения   (Закупка товаров, работ и услуг для обеспечения государственных (муниципальных) нужд)</t>
  </si>
  <si>
    <t>0200162080</t>
  </si>
  <si>
    <t>Основное мероприятие "Содержание сетей  и установка приборов учета уличного освещения"</t>
  </si>
  <si>
    <t>02002</t>
  </si>
  <si>
    <t>0200262080</t>
  </si>
  <si>
    <t>Основное мероприятие "Организация и содержание мест захоронения"</t>
  </si>
  <si>
    <t>02003</t>
  </si>
  <si>
    <t>0200362080</t>
  </si>
  <si>
    <t>Основное мероприятие "Прочие мероприятия по  благоустройству территории"</t>
  </si>
  <si>
    <t>02004</t>
  </si>
  <si>
    <t>0200462080</t>
  </si>
  <si>
    <t>Основное мероприятие "Проведение противопожарных мероприятий по очистке водоемов"</t>
  </si>
  <si>
    <t>04002</t>
  </si>
  <si>
    <t>Расходы на  проведение противопожарных мероприятий  (Закупка товаров, работ и услуг для обеспечения государственных (муниципальных) нужд)</t>
  </si>
  <si>
    <t>0400262010</t>
  </si>
  <si>
    <t>Охрана окружающей среды</t>
  </si>
  <si>
    <t>06</t>
  </si>
  <si>
    <t>Другие вопросы в области охраны окружающей среды</t>
  </si>
  <si>
    <t>Основное мероприятие " Ликвидация стихийных свалок"</t>
  </si>
  <si>
    <t>02005</t>
  </si>
  <si>
    <t>Расходы на мероприятия по благоустройству территории поселения   (Закупка товаров, работ и услуг для  обеспечения государственных (муниципальных) нужд)</t>
  </si>
  <si>
    <t>0200562080</t>
  </si>
  <si>
    <t>Культура, кинематография</t>
  </si>
  <si>
    <t>08</t>
  </si>
  <si>
    <t>Культура</t>
  </si>
  <si>
    <t xml:space="preserve">Муниципальная программа «Сохранение и развитие культуры в Краснопламенском сельском поселении» </t>
  </si>
  <si>
    <t>Основные мероприятия "Обеспечение деятельности (оказание услуг) муниципального бюджетного учреждения культуры"</t>
  </si>
  <si>
    <t>06001</t>
  </si>
  <si>
    <t>Расходы на обеспечение деятельности (оказание услуг) муниципального бюджетного учреждения культуры "Досугово-Информационный Центр"  (Предоставление субсидий бюджетным, автономным учреждениям и иным некоммерческим организациям)</t>
  </si>
  <si>
    <t>0600140050</t>
  </si>
  <si>
    <t>600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</si>
  <si>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</si>
  <si>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06001S0390</t>
  </si>
  <si>
    <t xml:space="preserve">Основные мероприятия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 </t>
  </si>
  <si>
    <t>06002</t>
  </si>
  <si>
    <t>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(Предоставление субсидий бюджетным, автономным учреждениям и иным некоммерческим организациям)</t>
  </si>
  <si>
    <t>0600270230</t>
  </si>
  <si>
    <t>Основное мероприятие "Проведение культурно-массовых мероприятий"</t>
  </si>
  <si>
    <t>06003</t>
  </si>
  <si>
    <t>Расходы на проведение мероприятий  (Закупка товаров, работ и услуг для обеспечения государственных (муниципальных) нужд)</t>
  </si>
  <si>
    <t>0600360060</t>
  </si>
  <si>
    <t>Социальная политика</t>
  </si>
  <si>
    <t>Пенсионное обеспечение</t>
  </si>
  <si>
    <t>Основное мероприятие "Пенсионное обеспечение"</t>
  </si>
  <si>
    <t>05002</t>
  </si>
  <si>
    <t>Расходы на пенсионное обеспечение  (Социальное обеспечение и иные выплаты населению)</t>
  </si>
  <si>
    <t>0500260070</t>
  </si>
  <si>
    <t xml:space="preserve">Территориальная избирательная комиссия   Александровского района </t>
  </si>
  <si>
    <t>Обеспечение проведения выборов и референдумов</t>
  </si>
  <si>
    <t>07</t>
  </si>
  <si>
    <t xml:space="preserve">Непрограммные расходы </t>
  </si>
  <si>
    <t>Расходы на проведение выборов в представительные органы муниципального образования (Иные бюджетные ассигнования)</t>
  </si>
  <si>
    <t>9990060120</t>
  </si>
  <si>
    <t>Совет народных депутатов Краснопламенского сельского поселения Александровского района Владимирской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</si>
  <si>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</si>
  <si>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учреждений и органов власти (Закупка товаров, работ и услуг для обеспечения государственных (муниципальных) нужд)</t>
  </si>
  <si>
    <t>9990080020</t>
  </si>
  <si>
    <t>ИТОГО РАСХОДОВ:</t>
  </si>
  <si>
    <t xml:space="preserve"> </t>
  </si>
  <si>
    <t xml:space="preserve">от 22.05.2020   №9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</si>
</sst>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0.0"/>
    <numFmt numFmtId="167" formatCode="0.00000"/>
    <numFmt numFmtId="168" formatCode="#,##0.0"/>
  </numFmts>
  <fonts count="14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11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166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2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wrapText="1"/>
    </xf>
    <xf numFmtId="165" fontId="6" fillId="0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166" fontId="6" fillId="0" borderId="1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166" fontId="7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left" wrapText="1"/>
    </xf>
    <xf numFmtId="165" fontId="6" fillId="0" borderId="1" xfId="0" applyNumberFormat="1" applyFont="1" applyBorder="1" applyAlignment="1">
      <alignment horizontal="center" wrapText="1"/>
    </xf>
    <xf numFmtId="166" fontId="6" fillId="0" borderId="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6" fillId="0" borderId="0" xfId="0" applyFont="1" applyFill="1" applyAlignment="1">
      <alignment/>
    </xf>
    <xf numFmtId="0" fontId="6" fillId="0" borderId="1" xfId="0" applyNumberFormat="1" applyFont="1" applyFill="1" applyBorder="1" applyAlignment="1">
      <alignment horizontal="left" vertical="center" wrapText="1"/>
    </xf>
    <xf numFmtId="167" fontId="7" fillId="0" borderId="0" xfId="0" applyNumberFormat="1" applyFont="1" applyFill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165" fontId="1" fillId="0" borderId="1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168" fontId="6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166" fontId="6" fillId="0" borderId="1" xfId="0" applyNumberFormat="1" applyFont="1" applyBorder="1" applyAlignment="1">
      <alignment/>
    </xf>
    <xf numFmtId="11" fontId="6" fillId="0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 applyAlignment="1">
      <alignment horizontal="left" wrapText="1"/>
    </xf>
    <xf numFmtId="166" fontId="1" fillId="0" borderId="1" xfId="0" applyNumberFormat="1" applyFont="1" applyBorder="1" applyAlignment="1">
      <alignment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/>
    </xf>
    <xf numFmtId="49" fontId="12" fillId="2" borderId="1" xfId="0" applyNumberFormat="1" applyFont="1" applyFill="1" applyBorder="1" applyAlignment="1">
      <alignment horizontal="center" wrapText="1"/>
    </xf>
    <xf numFmtId="166" fontId="12" fillId="0" borderId="1" xfId="0" applyNumberFormat="1" applyFont="1" applyBorder="1" applyAlignment="1">
      <alignment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9"/>
  <sheetViews>
    <sheetView tabSelected="1" workbookViewId="0" topLeftCell="A1">
      <selection activeCell="F3" sqref="F3:G3"/>
    </sheetView>
  </sheetViews>
  <sheetFormatPr defaultColWidth="9.140625" defaultRowHeight="12.75"/>
  <cols>
    <col min="1" max="1" width="6.57421875" style="1" customWidth="1"/>
    <col min="2" max="2" width="51.421875" style="2" customWidth="1"/>
    <col min="3" max="3" width="11.140625" style="3" customWidth="1"/>
    <col min="4" max="4" width="12.28125" style="3" customWidth="1"/>
    <col min="5" max="5" width="15.421875" style="4" customWidth="1"/>
    <col min="6" max="6" width="12.421875" style="5" customWidth="1"/>
    <col min="7" max="7" width="18.140625" style="6" customWidth="1"/>
    <col min="8" max="8" width="6.140625" style="7" customWidth="1"/>
    <col min="9" max="15" width="6.140625" style="2" customWidth="1"/>
    <col min="16" max="240" width="8.8515625" style="2" customWidth="1"/>
    <col min="241" max="255" width="11.421875" style="8" customWidth="1"/>
    <col min="256" max="16384" width="11.421875" style="0" customWidth="1"/>
  </cols>
  <sheetData>
    <row r="1" spans="1:243" s="2" customFormat="1" ht="15.75">
      <c r="A1" s="1"/>
      <c r="C1" s="3"/>
      <c r="D1" s="3"/>
      <c r="E1" s="9"/>
      <c r="F1" s="9"/>
      <c r="G1" s="10" t="s">
        <v>0</v>
      </c>
      <c r="H1" s="7"/>
      <c r="IG1" s="8"/>
      <c r="IH1" s="8"/>
      <c r="II1" s="8"/>
    </row>
    <row r="2" spans="1:243" s="2" customFormat="1" ht="64.5" customHeight="1">
      <c r="A2" s="1"/>
      <c r="C2" s="3"/>
      <c r="D2" s="11"/>
      <c r="E2" s="11"/>
      <c r="F2" s="117" t="s">
        <v>1</v>
      </c>
      <c r="G2" s="117"/>
      <c r="H2" s="7"/>
      <c r="IG2" s="8"/>
      <c r="IH2" s="8"/>
      <c r="II2" s="8"/>
    </row>
    <row r="3" spans="1:243" s="2" customFormat="1" ht="15.75" customHeight="1">
      <c r="A3" s="1"/>
      <c r="C3" s="3"/>
      <c r="D3" s="3"/>
      <c r="E3" s="9"/>
      <c r="F3" s="117" t="s">
        <v>179</v>
      </c>
      <c r="G3" s="117"/>
      <c r="H3" s="7"/>
      <c r="IG3" s="8"/>
      <c r="IH3" s="8"/>
      <c r="II3" s="8"/>
    </row>
    <row r="4" spans="2:254" ht="10.5" customHeight="1">
      <c r="B4" s="1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43" s="2" customFormat="1" ht="33" customHeight="1">
      <c r="A5" s="118" t="s">
        <v>2</v>
      </c>
      <c r="B5" s="118"/>
      <c r="C5" s="118"/>
      <c r="D5" s="118"/>
      <c r="E5" s="118"/>
      <c r="F5" s="118"/>
      <c r="G5" s="118"/>
      <c r="H5" s="7"/>
      <c r="IG5" s="8"/>
      <c r="IH5" s="8"/>
      <c r="II5" s="8"/>
    </row>
    <row r="6" ht="12.75" customHeight="1">
      <c r="B6" s="1"/>
    </row>
    <row r="7" spans="1:7" ht="145.5" customHeight="1">
      <c r="A7" s="13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 t="s">
        <v>8</v>
      </c>
      <c r="G7" s="15" t="s">
        <v>9</v>
      </c>
    </row>
    <row r="8" spans="1:254" s="22" customFormat="1" ht="15.75">
      <c r="A8" s="16">
        <v>1</v>
      </c>
      <c r="B8" s="17">
        <v>2</v>
      </c>
      <c r="C8" s="18">
        <v>3</v>
      </c>
      <c r="D8" s="18">
        <v>4</v>
      </c>
      <c r="E8" s="19">
        <v>5</v>
      </c>
      <c r="F8" s="20">
        <v>6</v>
      </c>
      <c r="G8" s="20">
        <v>7</v>
      </c>
      <c r="H8" s="21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</row>
    <row r="9" spans="1:7" ht="47.25">
      <c r="A9" s="119">
        <v>703</v>
      </c>
      <c r="B9" s="25" t="s">
        <v>10</v>
      </c>
      <c r="C9" s="26"/>
      <c r="D9" s="26"/>
      <c r="E9" s="27"/>
      <c r="F9" s="28"/>
      <c r="G9" s="29">
        <f>SUM(G10+G39+G45+G62+G98+G108)+G93+G57</f>
        <v>30284.605460000002</v>
      </c>
    </row>
    <row r="10" spans="1:241" s="35" customFormat="1" ht="15.75">
      <c r="A10" s="119"/>
      <c r="B10" s="30" t="s">
        <v>11</v>
      </c>
      <c r="C10" s="31" t="s">
        <v>12</v>
      </c>
      <c r="D10" s="31"/>
      <c r="E10" s="32"/>
      <c r="F10" s="33"/>
      <c r="G10" s="29">
        <f>SUM(G11+G25)</f>
        <v>9738.04545</v>
      </c>
      <c r="H10" s="34"/>
      <c r="IG10" s="36"/>
    </row>
    <row r="11" spans="1:8" s="42" customFormat="1" ht="78.75">
      <c r="A11" s="119"/>
      <c r="B11" s="37" t="s">
        <v>13</v>
      </c>
      <c r="C11" s="38" t="s">
        <v>12</v>
      </c>
      <c r="D11" s="38" t="s">
        <v>14</v>
      </c>
      <c r="E11" s="39"/>
      <c r="F11" s="38"/>
      <c r="G11" s="40">
        <f>G20+G12</f>
        <v>2284.83455</v>
      </c>
      <c r="H11" s="41"/>
    </row>
    <row r="12" spans="1:8" s="50" customFormat="1" ht="90">
      <c r="A12" s="119"/>
      <c r="B12" s="43" t="s">
        <v>15</v>
      </c>
      <c r="C12" s="44" t="s">
        <v>12</v>
      </c>
      <c r="D12" s="45" t="s">
        <v>14</v>
      </c>
      <c r="E12" s="46" t="s">
        <v>16</v>
      </c>
      <c r="F12" s="47"/>
      <c r="G12" s="48">
        <f>G13+G16+G18</f>
        <v>208.31837</v>
      </c>
      <c r="H12" s="49"/>
    </row>
    <row r="13" spans="1:8" s="50" customFormat="1" ht="45">
      <c r="A13" s="119"/>
      <c r="B13" s="43" t="s">
        <v>17</v>
      </c>
      <c r="C13" s="44" t="s">
        <v>12</v>
      </c>
      <c r="D13" s="45" t="s">
        <v>14</v>
      </c>
      <c r="E13" s="46" t="s">
        <v>18</v>
      </c>
      <c r="F13" s="47"/>
      <c r="G13" s="48">
        <f>G14+G15</f>
        <v>191.57037</v>
      </c>
      <c r="H13" s="49"/>
    </row>
    <row r="14" spans="1:8" s="50" customFormat="1" ht="45">
      <c r="A14" s="119"/>
      <c r="B14" s="43" t="s">
        <v>19</v>
      </c>
      <c r="C14" s="44" t="s">
        <v>12</v>
      </c>
      <c r="D14" s="45" t="s">
        <v>14</v>
      </c>
      <c r="E14" s="46" t="s">
        <v>20</v>
      </c>
      <c r="F14" s="47">
        <v>200</v>
      </c>
      <c r="G14" s="51">
        <v>190.04237</v>
      </c>
      <c r="H14" s="49"/>
    </row>
    <row r="15" spans="1:8" s="50" customFormat="1" ht="30">
      <c r="A15" s="119"/>
      <c r="B15" s="43" t="s">
        <v>21</v>
      </c>
      <c r="C15" s="44" t="s">
        <v>12</v>
      </c>
      <c r="D15" s="45" t="s">
        <v>14</v>
      </c>
      <c r="E15" s="46" t="s">
        <v>20</v>
      </c>
      <c r="F15" s="47">
        <v>800</v>
      </c>
      <c r="G15" s="51">
        <v>1.528</v>
      </c>
      <c r="H15" s="49"/>
    </row>
    <row r="16" spans="1:8" s="50" customFormat="1" ht="30">
      <c r="A16" s="119"/>
      <c r="B16" s="43" t="s">
        <v>22</v>
      </c>
      <c r="C16" s="44" t="s">
        <v>12</v>
      </c>
      <c r="D16" s="45" t="s">
        <v>14</v>
      </c>
      <c r="E16" s="46" t="s">
        <v>23</v>
      </c>
      <c r="F16" s="47"/>
      <c r="G16" s="48">
        <f>G17</f>
        <v>6.2</v>
      </c>
      <c r="H16" s="49"/>
    </row>
    <row r="17" spans="1:13" s="50" customFormat="1" ht="30">
      <c r="A17" s="119"/>
      <c r="B17" s="43" t="s">
        <v>21</v>
      </c>
      <c r="C17" s="44" t="s">
        <v>12</v>
      </c>
      <c r="D17" s="45" t="s">
        <v>14</v>
      </c>
      <c r="E17" s="46" t="s">
        <v>24</v>
      </c>
      <c r="F17" s="47">
        <v>800</v>
      </c>
      <c r="G17" s="51">
        <v>6.2</v>
      </c>
      <c r="H17" s="49"/>
      <c r="I17" s="120"/>
      <c r="J17" s="120"/>
      <c r="K17" s="120"/>
      <c r="L17" s="52"/>
      <c r="M17" s="53"/>
    </row>
    <row r="18" spans="1:8" s="50" customFormat="1" ht="30">
      <c r="A18" s="119"/>
      <c r="B18" s="43" t="s">
        <v>25</v>
      </c>
      <c r="C18" s="44" t="s">
        <v>12</v>
      </c>
      <c r="D18" s="45" t="s">
        <v>14</v>
      </c>
      <c r="E18" s="46" t="s">
        <v>26</v>
      </c>
      <c r="F18" s="47"/>
      <c r="G18" s="48">
        <f>G19</f>
        <v>10.548</v>
      </c>
      <c r="H18" s="49"/>
    </row>
    <row r="19" spans="1:13" s="50" customFormat="1" ht="45">
      <c r="A19" s="119"/>
      <c r="B19" s="43" t="s">
        <v>27</v>
      </c>
      <c r="C19" s="44" t="s">
        <v>12</v>
      </c>
      <c r="D19" s="45" t="s">
        <v>14</v>
      </c>
      <c r="E19" s="46" t="s">
        <v>28</v>
      </c>
      <c r="F19" s="47">
        <v>200</v>
      </c>
      <c r="G19" s="51">
        <v>10.548</v>
      </c>
      <c r="H19" s="49"/>
      <c r="M19" s="52"/>
    </row>
    <row r="20" spans="1:254" s="59" customFormat="1" ht="15">
      <c r="A20" s="119"/>
      <c r="B20" s="54" t="s">
        <v>29</v>
      </c>
      <c r="C20" s="45" t="s">
        <v>12</v>
      </c>
      <c r="D20" s="45" t="s">
        <v>14</v>
      </c>
      <c r="E20" s="55" t="s">
        <v>30</v>
      </c>
      <c r="F20" s="56"/>
      <c r="G20" s="57">
        <f>G21</f>
        <v>2076.51618</v>
      </c>
      <c r="H20" s="58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</row>
    <row r="21" spans="1:254" s="59" customFormat="1" ht="30">
      <c r="A21" s="119"/>
      <c r="B21" s="61" t="s">
        <v>31</v>
      </c>
      <c r="C21" s="45" t="s">
        <v>12</v>
      </c>
      <c r="D21" s="45" t="s">
        <v>14</v>
      </c>
      <c r="E21" s="55">
        <v>999</v>
      </c>
      <c r="F21" s="56"/>
      <c r="G21" s="57">
        <f>SUM(G22:G24)</f>
        <v>2076.51618</v>
      </c>
      <c r="H21" s="58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</row>
    <row r="22" spans="1:8" s="62" customFormat="1" ht="89.25" customHeight="1">
      <c r="A22" s="119"/>
      <c r="B22" s="43" t="s">
        <v>32</v>
      </c>
      <c r="C22" s="44" t="s">
        <v>12</v>
      </c>
      <c r="D22" s="44" t="s">
        <v>14</v>
      </c>
      <c r="E22" s="46" t="s">
        <v>33</v>
      </c>
      <c r="F22" s="44" t="s">
        <v>34</v>
      </c>
      <c r="G22" s="48">
        <v>825.2764</v>
      </c>
      <c r="H22" s="49"/>
    </row>
    <row r="23" spans="1:13" s="50" customFormat="1" ht="81" customHeight="1">
      <c r="A23" s="119"/>
      <c r="B23" s="63" t="s">
        <v>35</v>
      </c>
      <c r="C23" s="44" t="s">
        <v>12</v>
      </c>
      <c r="D23" s="44" t="s">
        <v>14</v>
      </c>
      <c r="E23" s="46" t="s">
        <v>36</v>
      </c>
      <c r="F23" s="47">
        <v>100</v>
      </c>
      <c r="G23" s="48">
        <v>480.63978</v>
      </c>
      <c r="H23" s="49"/>
      <c r="M23" s="64"/>
    </row>
    <row r="24" spans="1:8" s="50" customFormat="1" ht="84" customHeight="1">
      <c r="A24" s="119"/>
      <c r="B24" s="65" t="s">
        <v>37</v>
      </c>
      <c r="C24" s="66" t="s">
        <v>12</v>
      </c>
      <c r="D24" s="66" t="s">
        <v>14</v>
      </c>
      <c r="E24" s="67" t="s">
        <v>38</v>
      </c>
      <c r="F24" s="66" t="s">
        <v>39</v>
      </c>
      <c r="G24" s="51">
        <v>770.6</v>
      </c>
      <c r="H24" s="49"/>
    </row>
    <row r="25" spans="1:8" s="70" customFormat="1" ht="27.75" customHeight="1">
      <c r="A25" s="119"/>
      <c r="B25" s="68" t="s">
        <v>40</v>
      </c>
      <c r="C25" s="38" t="s">
        <v>12</v>
      </c>
      <c r="D25" s="38" t="s">
        <v>41</v>
      </c>
      <c r="E25" s="39"/>
      <c r="F25" s="69"/>
      <c r="G25" s="40">
        <f>G26+G29+G36</f>
        <v>7453.2109</v>
      </c>
      <c r="H25" s="41"/>
    </row>
    <row r="26" spans="1:8" s="50" customFormat="1" ht="45">
      <c r="A26" s="119"/>
      <c r="B26" s="63" t="s">
        <v>42</v>
      </c>
      <c r="C26" s="44" t="s">
        <v>12</v>
      </c>
      <c r="D26" s="44" t="s">
        <v>41</v>
      </c>
      <c r="E26" s="46" t="s">
        <v>43</v>
      </c>
      <c r="F26" s="47"/>
      <c r="G26" s="48">
        <f>G27</f>
        <v>236.6485</v>
      </c>
      <c r="H26" s="49"/>
    </row>
    <row r="27" spans="1:8" s="50" customFormat="1" ht="45">
      <c r="A27" s="119"/>
      <c r="B27" s="43" t="s">
        <v>44</v>
      </c>
      <c r="C27" s="44" t="s">
        <v>12</v>
      </c>
      <c r="D27" s="44" t="s">
        <v>41</v>
      </c>
      <c r="E27" s="46" t="s">
        <v>45</v>
      </c>
      <c r="F27" s="47"/>
      <c r="G27" s="48">
        <f>G28</f>
        <v>236.6485</v>
      </c>
      <c r="H27" s="49"/>
    </row>
    <row r="28" spans="1:8" s="50" customFormat="1" ht="75">
      <c r="A28" s="119"/>
      <c r="B28" s="43" t="s">
        <v>46</v>
      </c>
      <c r="C28" s="44" t="s">
        <v>12</v>
      </c>
      <c r="D28" s="44" t="s">
        <v>41</v>
      </c>
      <c r="E28" s="46" t="s">
        <v>47</v>
      </c>
      <c r="F28" s="47">
        <v>200</v>
      </c>
      <c r="G28" s="51">
        <v>236.6485</v>
      </c>
      <c r="H28" s="49"/>
    </row>
    <row r="29" spans="1:8" s="50" customFormat="1" ht="90">
      <c r="A29" s="119"/>
      <c r="B29" s="43" t="s">
        <v>15</v>
      </c>
      <c r="C29" s="44" t="s">
        <v>12</v>
      </c>
      <c r="D29" s="44" t="s">
        <v>41</v>
      </c>
      <c r="E29" s="46" t="s">
        <v>16</v>
      </c>
      <c r="F29" s="47"/>
      <c r="G29" s="48">
        <f>G30+G34</f>
        <v>7097.5624</v>
      </c>
      <c r="H29" s="49"/>
    </row>
    <row r="30" spans="1:8" s="50" customFormat="1" ht="52.5" customHeight="1">
      <c r="A30" s="119"/>
      <c r="B30" s="43" t="s">
        <v>17</v>
      </c>
      <c r="C30" s="44" t="s">
        <v>12</v>
      </c>
      <c r="D30" s="44" t="s">
        <v>41</v>
      </c>
      <c r="E30" s="46" t="s">
        <v>18</v>
      </c>
      <c r="F30" s="47"/>
      <c r="G30" s="48">
        <f>G31+G32+G33</f>
        <v>7083.7624</v>
      </c>
      <c r="H30" s="49"/>
    </row>
    <row r="31" spans="1:8" s="50" customFormat="1" ht="60">
      <c r="A31" s="119"/>
      <c r="B31" s="43" t="s">
        <v>48</v>
      </c>
      <c r="C31" s="44" t="s">
        <v>12</v>
      </c>
      <c r="D31" s="44" t="s">
        <v>41</v>
      </c>
      <c r="E31" s="46" t="s">
        <v>49</v>
      </c>
      <c r="F31" s="47">
        <v>500</v>
      </c>
      <c r="G31" s="48">
        <v>858.4</v>
      </c>
      <c r="H31" s="49"/>
    </row>
    <row r="32" spans="1:8" s="50" customFormat="1" ht="87" customHeight="1">
      <c r="A32" s="119"/>
      <c r="B32" s="43" t="s">
        <v>50</v>
      </c>
      <c r="C32" s="44" t="s">
        <v>12</v>
      </c>
      <c r="D32" s="44" t="s">
        <v>41</v>
      </c>
      <c r="E32" s="46" t="s">
        <v>51</v>
      </c>
      <c r="F32" s="47">
        <v>100</v>
      </c>
      <c r="G32" s="48">
        <v>3830.4474</v>
      </c>
      <c r="H32" s="49"/>
    </row>
    <row r="33" spans="1:8" s="50" customFormat="1" ht="60">
      <c r="A33" s="119"/>
      <c r="B33" s="43" t="s">
        <v>52</v>
      </c>
      <c r="C33" s="44" t="s">
        <v>12</v>
      </c>
      <c r="D33" s="44" t="s">
        <v>41</v>
      </c>
      <c r="E33" s="46" t="s">
        <v>53</v>
      </c>
      <c r="F33" s="47">
        <v>200</v>
      </c>
      <c r="G33" s="48">
        <v>2394.915</v>
      </c>
      <c r="H33" s="49"/>
    </row>
    <row r="34" spans="1:8" s="50" customFormat="1" ht="30">
      <c r="A34" s="119"/>
      <c r="B34" s="43" t="s">
        <v>22</v>
      </c>
      <c r="C34" s="44" t="s">
        <v>12</v>
      </c>
      <c r="D34" s="44" t="s">
        <v>41</v>
      </c>
      <c r="E34" s="46" t="s">
        <v>23</v>
      </c>
      <c r="F34" s="47"/>
      <c r="G34" s="48">
        <f>G35</f>
        <v>13.8</v>
      </c>
      <c r="H34" s="49"/>
    </row>
    <row r="35" spans="1:8" s="50" customFormat="1" ht="48" customHeight="1">
      <c r="A35" s="119"/>
      <c r="B35" s="43" t="s">
        <v>54</v>
      </c>
      <c r="C35" s="44" t="s">
        <v>12</v>
      </c>
      <c r="D35" s="44" t="s">
        <v>41</v>
      </c>
      <c r="E35" s="46" t="s">
        <v>55</v>
      </c>
      <c r="F35" s="47">
        <v>800</v>
      </c>
      <c r="G35" s="51">
        <v>13.8</v>
      </c>
      <c r="H35" s="49"/>
    </row>
    <row r="36" spans="1:8" s="50" customFormat="1" ht="15">
      <c r="A36" s="119"/>
      <c r="B36" s="54" t="s">
        <v>29</v>
      </c>
      <c r="C36" s="44" t="s">
        <v>12</v>
      </c>
      <c r="D36" s="44" t="s">
        <v>41</v>
      </c>
      <c r="E36" s="46" t="s">
        <v>30</v>
      </c>
      <c r="F36" s="47"/>
      <c r="G36" s="48">
        <f>G37</f>
        <v>119</v>
      </c>
      <c r="H36" s="49"/>
    </row>
    <row r="37" spans="1:8" s="50" customFormat="1" ht="39.75" customHeight="1">
      <c r="A37" s="119"/>
      <c r="B37" s="61" t="s">
        <v>31</v>
      </c>
      <c r="C37" s="44" t="s">
        <v>12</v>
      </c>
      <c r="D37" s="44" t="s">
        <v>41</v>
      </c>
      <c r="E37" s="46" t="s">
        <v>56</v>
      </c>
      <c r="F37" s="47"/>
      <c r="G37" s="48">
        <f>G38</f>
        <v>119</v>
      </c>
      <c r="H37" s="49"/>
    </row>
    <row r="38" spans="1:8" s="50" customFormat="1" ht="39.75" customHeight="1">
      <c r="A38" s="119"/>
      <c r="B38" s="43" t="s">
        <v>57</v>
      </c>
      <c r="C38" s="44" t="s">
        <v>12</v>
      </c>
      <c r="D38" s="44" t="s">
        <v>41</v>
      </c>
      <c r="E38" s="46" t="s">
        <v>58</v>
      </c>
      <c r="F38" s="47">
        <v>300</v>
      </c>
      <c r="G38" s="51">
        <v>119</v>
      </c>
      <c r="H38" s="49"/>
    </row>
    <row r="39" spans="1:8" s="70" customFormat="1" ht="15.75">
      <c r="A39" s="119"/>
      <c r="B39" s="30" t="s">
        <v>59</v>
      </c>
      <c r="C39" s="38" t="s">
        <v>60</v>
      </c>
      <c r="D39" s="38"/>
      <c r="E39" s="39"/>
      <c r="F39" s="69"/>
      <c r="G39" s="40">
        <f>G40</f>
        <v>101.30000000000001</v>
      </c>
      <c r="H39" s="41"/>
    </row>
    <row r="40" spans="1:8" s="70" customFormat="1" ht="18.75" customHeight="1">
      <c r="A40" s="119"/>
      <c r="B40" s="30" t="s">
        <v>61</v>
      </c>
      <c r="C40" s="38" t="s">
        <v>60</v>
      </c>
      <c r="D40" s="38" t="s">
        <v>62</v>
      </c>
      <c r="E40" s="39"/>
      <c r="F40" s="69"/>
      <c r="G40" s="40">
        <f>G42</f>
        <v>101.30000000000001</v>
      </c>
      <c r="H40" s="41"/>
    </row>
    <row r="41" spans="1:8" s="50" customFormat="1" ht="15">
      <c r="A41" s="119"/>
      <c r="B41" s="54" t="s">
        <v>29</v>
      </c>
      <c r="C41" s="45" t="s">
        <v>60</v>
      </c>
      <c r="D41" s="45" t="s">
        <v>62</v>
      </c>
      <c r="E41" s="55" t="s">
        <v>30</v>
      </c>
      <c r="F41" s="47"/>
      <c r="G41" s="48">
        <f>G42</f>
        <v>101.30000000000001</v>
      </c>
      <c r="H41" s="49"/>
    </row>
    <row r="42" spans="1:8" s="50" customFormat="1" ht="30">
      <c r="A42" s="119"/>
      <c r="B42" s="61" t="s">
        <v>31</v>
      </c>
      <c r="C42" s="44" t="s">
        <v>60</v>
      </c>
      <c r="D42" s="44" t="s">
        <v>62</v>
      </c>
      <c r="E42" s="55">
        <v>999</v>
      </c>
      <c r="F42" s="47"/>
      <c r="G42" s="48">
        <f>G43+G44</f>
        <v>101.30000000000001</v>
      </c>
      <c r="H42" s="49"/>
    </row>
    <row r="43" spans="1:8" s="62" customFormat="1" ht="105">
      <c r="A43" s="119"/>
      <c r="B43" s="71" t="s">
        <v>63</v>
      </c>
      <c r="C43" s="66" t="s">
        <v>60</v>
      </c>
      <c r="D43" s="66" t="s">
        <v>62</v>
      </c>
      <c r="E43" s="67" t="s">
        <v>64</v>
      </c>
      <c r="F43" s="66" t="s">
        <v>34</v>
      </c>
      <c r="G43" s="51">
        <v>88.12</v>
      </c>
      <c r="H43" s="49"/>
    </row>
    <row r="44" spans="1:8" s="62" customFormat="1" ht="60">
      <c r="A44" s="119"/>
      <c r="B44" s="71" t="s">
        <v>65</v>
      </c>
      <c r="C44" s="66" t="s">
        <v>60</v>
      </c>
      <c r="D44" s="66" t="s">
        <v>62</v>
      </c>
      <c r="E44" s="67" t="s">
        <v>64</v>
      </c>
      <c r="F44" s="66" t="s">
        <v>66</v>
      </c>
      <c r="G44" s="51">
        <v>13.18</v>
      </c>
      <c r="H44" s="49"/>
    </row>
    <row r="45" spans="1:8" s="42" customFormat="1" ht="31.5">
      <c r="A45" s="119"/>
      <c r="B45" s="30" t="s">
        <v>67</v>
      </c>
      <c r="C45" s="72" t="s">
        <v>62</v>
      </c>
      <c r="D45" s="72"/>
      <c r="E45" s="73"/>
      <c r="F45" s="72"/>
      <c r="G45" s="40">
        <f>G46+G53</f>
        <v>828.414</v>
      </c>
      <c r="H45" s="41"/>
    </row>
    <row r="46" spans="1:8" s="42" customFormat="1" ht="47.25">
      <c r="A46" s="119"/>
      <c r="B46" s="30" t="s">
        <v>68</v>
      </c>
      <c r="C46" s="72" t="s">
        <v>62</v>
      </c>
      <c r="D46" s="72" t="s">
        <v>16</v>
      </c>
      <c r="E46" s="73"/>
      <c r="F46" s="72"/>
      <c r="G46" s="40">
        <f>G47+G51</f>
        <v>355.358</v>
      </c>
      <c r="H46" s="41"/>
    </row>
    <row r="47" spans="1:8" s="62" customFormat="1" ht="45">
      <c r="A47" s="119"/>
      <c r="B47" s="61" t="s">
        <v>69</v>
      </c>
      <c r="C47" s="66" t="s">
        <v>62</v>
      </c>
      <c r="D47" s="66" t="s">
        <v>16</v>
      </c>
      <c r="E47" s="67" t="s">
        <v>14</v>
      </c>
      <c r="F47" s="66"/>
      <c r="G47" s="48">
        <f>G48</f>
        <v>349.998</v>
      </c>
      <c r="H47" s="49"/>
    </row>
    <row r="48" spans="1:8" s="62" customFormat="1" ht="30">
      <c r="A48" s="119"/>
      <c r="B48" s="61" t="s">
        <v>70</v>
      </c>
      <c r="C48" s="66" t="s">
        <v>62</v>
      </c>
      <c r="D48" s="66" t="s">
        <v>16</v>
      </c>
      <c r="E48" s="67" t="s">
        <v>71</v>
      </c>
      <c r="F48" s="66"/>
      <c r="G48" s="48">
        <f>G49</f>
        <v>349.998</v>
      </c>
      <c r="H48" s="49"/>
    </row>
    <row r="49" spans="1:8" s="62" customFormat="1" ht="45">
      <c r="A49" s="119"/>
      <c r="B49" s="74" t="s">
        <v>72</v>
      </c>
      <c r="C49" s="66" t="s">
        <v>62</v>
      </c>
      <c r="D49" s="66" t="s">
        <v>16</v>
      </c>
      <c r="E49" s="67" t="s">
        <v>73</v>
      </c>
      <c r="F49" s="66" t="s">
        <v>66</v>
      </c>
      <c r="G49" s="51">
        <v>349.998</v>
      </c>
      <c r="H49" s="49"/>
    </row>
    <row r="50" spans="1:8" s="62" customFormat="1" ht="15">
      <c r="A50" s="119"/>
      <c r="B50" s="54" t="s">
        <v>29</v>
      </c>
      <c r="C50" s="45" t="s">
        <v>62</v>
      </c>
      <c r="D50" s="45" t="s">
        <v>16</v>
      </c>
      <c r="E50" s="55" t="s">
        <v>30</v>
      </c>
      <c r="F50" s="47"/>
      <c r="G50" s="48">
        <f>G51</f>
        <v>5.36</v>
      </c>
      <c r="H50" s="49"/>
    </row>
    <row r="51" spans="1:8" s="62" customFormat="1" ht="30">
      <c r="A51" s="119"/>
      <c r="B51" s="61" t="s">
        <v>31</v>
      </c>
      <c r="C51" s="44" t="s">
        <v>62</v>
      </c>
      <c r="D51" s="44" t="s">
        <v>16</v>
      </c>
      <c r="E51" s="55">
        <v>999</v>
      </c>
      <c r="F51" s="47"/>
      <c r="G51" s="48">
        <f>G52</f>
        <v>5.36</v>
      </c>
      <c r="H51" s="49"/>
    </row>
    <row r="52" spans="1:8" s="50" customFormat="1" ht="60">
      <c r="A52" s="119"/>
      <c r="B52" s="65" t="s">
        <v>74</v>
      </c>
      <c r="C52" s="66" t="s">
        <v>62</v>
      </c>
      <c r="D52" s="66" t="s">
        <v>16</v>
      </c>
      <c r="E52" s="67" t="s">
        <v>75</v>
      </c>
      <c r="F52" s="66" t="s">
        <v>66</v>
      </c>
      <c r="G52" s="51">
        <v>5.36</v>
      </c>
      <c r="H52" s="49"/>
    </row>
    <row r="53" spans="1:8" s="79" customFormat="1" ht="20.25" customHeight="1">
      <c r="A53" s="119"/>
      <c r="B53" s="75" t="s">
        <v>76</v>
      </c>
      <c r="C53" s="72" t="s">
        <v>62</v>
      </c>
      <c r="D53" s="72" t="s">
        <v>77</v>
      </c>
      <c r="E53" s="76"/>
      <c r="F53" s="77"/>
      <c r="G53" s="40">
        <f>G54</f>
        <v>473.056</v>
      </c>
      <c r="H53" s="78"/>
    </row>
    <row r="54" spans="1:8" s="50" customFormat="1" ht="49.5" customHeight="1">
      <c r="A54" s="119"/>
      <c r="B54" s="65" t="s">
        <v>69</v>
      </c>
      <c r="C54" s="66" t="s">
        <v>62</v>
      </c>
      <c r="D54" s="66" t="s">
        <v>77</v>
      </c>
      <c r="E54" s="67" t="s">
        <v>14</v>
      </c>
      <c r="F54" s="66"/>
      <c r="G54" s="48">
        <f>G55</f>
        <v>473.056</v>
      </c>
      <c r="H54" s="49"/>
    </row>
    <row r="55" spans="1:8" s="50" customFormat="1" ht="33.75" customHeight="1">
      <c r="A55" s="119"/>
      <c r="B55" s="65" t="s">
        <v>78</v>
      </c>
      <c r="C55" s="66" t="s">
        <v>62</v>
      </c>
      <c r="D55" s="66" t="s">
        <v>77</v>
      </c>
      <c r="E55" s="67" t="s">
        <v>79</v>
      </c>
      <c r="F55" s="66"/>
      <c r="G55" s="48">
        <f>G56</f>
        <v>473.056</v>
      </c>
      <c r="H55" s="49"/>
    </row>
    <row r="56" spans="1:8" s="50" customFormat="1" ht="57" customHeight="1">
      <c r="A56" s="119"/>
      <c r="B56" s="65" t="s">
        <v>80</v>
      </c>
      <c r="C56" s="66" t="s">
        <v>62</v>
      </c>
      <c r="D56" s="66" t="s">
        <v>77</v>
      </c>
      <c r="E56" s="67" t="s">
        <v>81</v>
      </c>
      <c r="F56" s="66" t="s">
        <v>66</v>
      </c>
      <c r="G56" s="51">
        <v>473.056</v>
      </c>
      <c r="H56" s="49"/>
    </row>
    <row r="57" spans="1:8" s="79" customFormat="1" ht="26.25" customHeight="1">
      <c r="A57" s="119"/>
      <c r="B57" s="80" t="s">
        <v>82</v>
      </c>
      <c r="C57" s="72" t="s">
        <v>14</v>
      </c>
      <c r="D57" s="77"/>
      <c r="E57" s="76"/>
      <c r="F57" s="77"/>
      <c r="G57" s="40">
        <f>G58</f>
        <v>100</v>
      </c>
      <c r="H57" s="78"/>
    </row>
    <row r="58" spans="1:8" s="79" customFormat="1" ht="26.25" customHeight="1">
      <c r="A58" s="119"/>
      <c r="B58" s="81" t="s">
        <v>83</v>
      </c>
      <c r="C58" s="72" t="s">
        <v>14</v>
      </c>
      <c r="D58" s="72" t="s">
        <v>43</v>
      </c>
      <c r="E58" s="76"/>
      <c r="F58" s="77"/>
      <c r="G58" s="40">
        <f>G59</f>
        <v>100</v>
      </c>
      <c r="H58" s="78"/>
    </row>
    <row r="59" spans="1:8" s="50" customFormat="1" ht="15">
      <c r="A59" s="119"/>
      <c r="B59" s="54" t="s">
        <v>29</v>
      </c>
      <c r="C59" s="66" t="s">
        <v>14</v>
      </c>
      <c r="D59" s="66" t="s">
        <v>43</v>
      </c>
      <c r="E59" s="67" t="s">
        <v>30</v>
      </c>
      <c r="F59" s="66"/>
      <c r="G59" s="48">
        <f>G60</f>
        <v>100</v>
      </c>
      <c r="H59" s="49"/>
    </row>
    <row r="60" spans="1:8" s="50" customFormat="1" ht="30">
      <c r="A60" s="119"/>
      <c r="B60" s="61" t="s">
        <v>31</v>
      </c>
      <c r="C60" s="66" t="s">
        <v>14</v>
      </c>
      <c r="D60" s="66" t="s">
        <v>43</v>
      </c>
      <c r="E60" s="67" t="s">
        <v>56</v>
      </c>
      <c r="F60" s="66"/>
      <c r="G60" s="48">
        <f>G61</f>
        <v>100</v>
      </c>
      <c r="H60" s="49"/>
    </row>
    <row r="61" spans="1:8" s="50" customFormat="1" ht="56.25" customHeight="1">
      <c r="A61" s="119"/>
      <c r="B61" s="82" t="s">
        <v>84</v>
      </c>
      <c r="C61" s="66" t="s">
        <v>14</v>
      </c>
      <c r="D61" s="66" t="s">
        <v>43</v>
      </c>
      <c r="E61" s="67" t="s">
        <v>85</v>
      </c>
      <c r="F61" s="66" t="s">
        <v>66</v>
      </c>
      <c r="G61" s="48">
        <v>100</v>
      </c>
      <c r="H61" s="49"/>
    </row>
    <row r="62" spans="1:8" s="70" customFormat="1" ht="36" customHeight="1">
      <c r="A62" s="119"/>
      <c r="B62" s="83" t="s">
        <v>86</v>
      </c>
      <c r="C62" s="72" t="s">
        <v>43</v>
      </c>
      <c r="D62" s="72"/>
      <c r="E62" s="73"/>
      <c r="F62" s="72"/>
      <c r="G62" s="40">
        <f>G63+G80</f>
        <v>13873.28575</v>
      </c>
      <c r="H62" s="41"/>
    </row>
    <row r="63" spans="1:8" s="70" customFormat="1" ht="15.75">
      <c r="A63" s="119"/>
      <c r="B63" s="83" t="s">
        <v>87</v>
      </c>
      <c r="C63" s="72" t="s">
        <v>43</v>
      </c>
      <c r="D63" s="72" t="s">
        <v>12</v>
      </c>
      <c r="E63" s="73"/>
      <c r="F63" s="72"/>
      <c r="G63" s="40">
        <f>G77+G64+G70</f>
        <v>8157.2657500000005</v>
      </c>
      <c r="H63" s="41"/>
    </row>
    <row r="64" spans="1:8" s="50" customFormat="1" ht="39" customHeight="1">
      <c r="A64" s="119"/>
      <c r="B64" s="43" t="s">
        <v>88</v>
      </c>
      <c r="C64" s="66" t="s">
        <v>43</v>
      </c>
      <c r="D64" s="66" t="s">
        <v>12</v>
      </c>
      <c r="E64" s="67" t="s">
        <v>12</v>
      </c>
      <c r="F64" s="66"/>
      <c r="G64" s="48">
        <v>4878.6</v>
      </c>
      <c r="H64" s="49"/>
    </row>
    <row r="65" spans="1:8" s="50" customFormat="1" ht="39" customHeight="1">
      <c r="A65" s="119"/>
      <c r="B65" s="43" t="s">
        <v>89</v>
      </c>
      <c r="C65" s="66" t="s">
        <v>43</v>
      </c>
      <c r="D65" s="66" t="s">
        <v>12</v>
      </c>
      <c r="E65" s="67" t="s">
        <v>90</v>
      </c>
      <c r="F65" s="66"/>
      <c r="G65" s="48">
        <f>G66</f>
        <v>23.57673</v>
      </c>
      <c r="H65" s="49"/>
    </row>
    <row r="66" spans="1:8" s="50" customFormat="1" ht="60">
      <c r="A66" s="119"/>
      <c r="B66" s="43" t="s">
        <v>91</v>
      </c>
      <c r="C66" s="66" t="s">
        <v>43</v>
      </c>
      <c r="D66" s="66" t="s">
        <v>12</v>
      </c>
      <c r="E66" s="67" t="s">
        <v>92</v>
      </c>
      <c r="F66" s="66" t="s">
        <v>66</v>
      </c>
      <c r="G66" s="48">
        <v>23.57673</v>
      </c>
      <c r="H66" s="49"/>
    </row>
    <row r="67" spans="1:8" s="50" customFormat="1" ht="30">
      <c r="A67" s="119"/>
      <c r="B67" s="43" t="s">
        <v>93</v>
      </c>
      <c r="C67" s="66" t="s">
        <v>43</v>
      </c>
      <c r="D67" s="66" t="s">
        <v>12</v>
      </c>
      <c r="E67" s="67" t="s">
        <v>94</v>
      </c>
      <c r="F67" s="66"/>
      <c r="G67" s="48">
        <f>G68+G69</f>
        <v>4854.96463</v>
      </c>
      <c r="H67" s="49"/>
    </row>
    <row r="68" spans="1:8" s="50" customFormat="1" ht="45">
      <c r="A68" s="119"/>
      <c r="B68" s="43" t="s">
        <v>95</v>
      </c>
      <c r="C68" s="66" t="s">
        <v>43</v>
      </c>
      <c r="D68" s="66" t="s">
        <v>12</v>
      </c>
      <c r="E68" s="67" t="s">
        <v>96</v>
      </c>
      <c r="F68" s="66" t="s">
        <v>66</v>
      </c>
      <c r="G68" s="48">
        <v>1454.96463</v>
      </c>
      <c r="H68" s="49"/>
    </row>
    <row r="69" spans="1:8" s="50" customFormat="1" ht="60">
      <c r="A69" s="119"/>
      <c r="B69" s="43" t="s">
        <v>97</v>
      </c>
      <c r="C69" s="66" t="s">
        <v>43</v>
      </c>
      <c r="D69" s="66" t="s">
        <v>12</v>
      </c>
      <c r="E69" s="67" t="s">
        <v>98</v>
      </c>
      <c r="F69" s="66" t="s">
        <v>99</v>
      </c>
      <c r="G69" s="48">
        <v>3400</v>
      </c>
      <c r="H69" s="49"/>
    </row>
    <row r="70" spans="1:8" s="50" customFormat="1" ht="60">
      <c r="A70" s="119"/>
      <c r="B70" s="43" t="s">
        <v>100</v>
      </c>
      <c r="C70" s="44" t="s">
        <v>43</v>
      </c>
      <c r="D70" s="44" t="s">
        <v>12</v>
      </c>
      <c r="E70" s="46" t="s">
        <v>62</v>
      </c>
      <c r="F70" s="66"/>
      <c r="G70" s="48">
        <f>G73+G71</f>
        <v>3241.16575</v>
      </c>
      <c r="H70" s="49"/>
    </row>
    <row r="71" spans="1:8" s="50" customFormat="1" ht="34.5" customHeight="1">
      <c r="A71" s="119"/>
      <c r="B71" s="43" t="s">
        <v>101</v>
      </c>
      <c r="C71" s="44" t="s">
        <v>43</v>
      </c>
      <c r="D71" s="44" t="s">
        <v>12</v>
      </c>
      <c r="E71" s="46" t="s">
        <v>102</v>
      </c>
      <c r="F71" s="66"/>
      <c r="G71" s="48">
        <f>G72</f>
        <v>1545.51066</v>
      </c>
      <c r="H71" s="49"/>
    </row>
    <row r="72" spans="1:8" s="50" customFormat="1" ht="60">
      <c r="A72" s="119"/>
      <c r="B72" s="43" t="s">
        <v>103</v>
      </c>
      <c r="C72" s="44" t="s">
        <v>43</v>
      </c>
      <c r="D72" s="44" t="s">
        <v>12</v>
      </c>
      <c r="E72" s="46" t="s">
        <v>104</v>
      </c>
      <c r="F72" s="66" t="s">
        <v>99</v>
      </c>
      <c r="G72" s="48">
        <v>1545.51066</v>
      </c>
      <c r="H72" s="49"/>
    </row>
    <row r="73" spans="1:8" s="50" customFormat="1" ht="58.5" customHeight="1">
      <c r="A73" s="119"/>
      <c r="B73" s="43" t="s">
        <v>105</v>
      </c>
      <c r="C73" s="44" t="s">
        <v>43</v>
      </c>
      <c r="D73" s="44" t="s">
        <v>12</v>
      </c>
      <c r="E73" s="46" t="s">
        <v>106</v>
      </c>
      <c r="F73" s="66"/>
      <c r="G73" s="48">
        <f>G74+G75+G76</f>
        <v>1695.65509</v>
      </c>
      <c r="H73" s="49"/>
    </row>
    <row r="74" spans="1:8" s="50" customFormat="1" ht="90">
      <c r="A74" s="119"/>
      <c r="B74" s="43" t="s">
        <v>107</v>
      </c>
      <c r="C74" s="44" t="s">
        <v>43</v>
      </c>
      <c r="D74" s="44" t="s">
        <v>12</v>
      </c>
      <c r="E74" s="46" t="s">
        <v>108</v>
      </c>
      <c r="F74" s="66" t="s">
        <v>99</v>
      </c>
      <c r="G74" s="48">
        <v>1661.81908</v>
      </c>
      <c r="H74" s="49"/>
    </row>
    <row r="75" spans="1:8" s="50" customFormat="1" ht="75">
      <c r="A75" s="119"/>
      <c r="B75" s="43" t="s">
        <v>109</v>
      </c>
      <c r="C75" s="44" t="s">
        <v>43</v>
      </c>
      <c r="D75" s="44" t="s">
        <v>12</v>
      </c>
      <c r="E75" s="46" t="s">
        <v>110</v>
      </c>
      <c r="F75" s="66" t="s">
        <v>99</v>
      </c>
      <c r="G75" s="48">
        <v>25.43601</v>
      </c>
      <c r="H75" s="49"/>
    </row>
    <row r="76" spans="1:8" s="50" customFormat="1" ht="75">
      <c r="A76" s="119"/>
      <c r="B76" s="43" t="s">
        <v>111</v>
      </c>
      <c r="C76" s="44" t="s">
        <v>43</v>
      </c>
      <c r="D76" s="44" t="s">
        <v>12</v>
      </c>
      <c r="E76" s="46" t="s">
        <v>112</v>
      </c>
      <c r="F76" s="66" t="s">
        <v>99</v>
      </c>
      <c r="G76" s="48">
        <v>8.4</v>
      </c>
      <c r="H76" s="49"/>
    </row>
    <row r="77" spans="1:8" s="50" customFormat="1" ht="15.75" customHeight="1">
      <c r="A77" s="119"/>
      <c r="B77" s="54" t="s">
        <v>29</v>
      </c>
      <c r="C77" s="66" t="s">
        <v>43</v>
      </c>
      <c r="D77" s="66" t="s">
        <v>12</v>
      </c>
      <c r="E77" s="67" t="s">
        <v>30</v>
      </c>
      <c r="F77" s="66"/>
      <c r="G77" s="48">
        <f>G78</f>
        <v>37.5</v>
      </c>
      <c r="H77" s="49"/>
    </row>
    <row r="78" spans="1:8" s="50" customFormat="1" ht="32.25" customHeight="1">
      <c r="A78" s="119"/>
      <c r="B78" s="61" t="s">
        <v>31</v>
      </c>
      <c r="C78" s="66" t="s">
        <v>43</v>
      </c>
      <c r="D78" s="66" t="s">
        <v>12</v>
      </c>
      <c r="E78" s="67" t="s">
        <v>56</v>
      </c>
      <c r="F78" s="66"/>
      <c r="G78" s="48">
        <f>G79</f>
        <v>37.5</v>
      </c>
      <c r="H78" s="49"/>
    </row>
    <row r="79" spans="1:8" s="50" customFormat="1" ht="37.5" customHeight="1">
      <c r="A79" s="119"/>
      <c r="B79" s="84" t="s">
        <v>113</v>
      </c>
      <c r="C79" s="44" t="s">
        <v>43</v>
      </c>
      <c r="D79" s="44" t="s">
        <v>12</v>
      </c>
      <c r="E79" s="46" t="s">
        <v>114</v>
      </c>
      <c r="F79" s="44" t="s">
        <v>115</v>
      </c>
      <c r="G79" s="48">
        <v>37.5</v>
      </c>
      <c r="H79" s="49"/>
    </row>
    <row r="80" spans="1:8" s="86" customFormat="1" ht="15.75">
      <c r="A80" s="119"/>
      <c r="B80" s="85" t="s">
        <v>116</v>
      </c>
      <c r="C80" s="72" t="s">
        <v>43</v>
      </c>
      <c r="D80" s="72" t="s">
        <v>62</v>
      </c>
      <c r="E80" s="73"/>
      <c r="F80" s="72"/>
      <c r="G80" s="29">
        <f>G81+G90</f>
        <v>5716.0199999999995</v>
      </c>
      <c r="H80" s="34"/>
    </row>
    <row r="81" spans="1:8" s="88" customFormat="1" ht="45">
      <c r="A81" s="119"/>
      <c r="B81" s="87" t="s">
        <v>117</v>
      </c>
      <c r="C81" s="66" t="s">
        <v>43</v>
      </c>
      <c r="D81" s="66" t="s">
        <v>62</v>
      </c>
      <c r="E81" s="67" t="s">
        <v>60</v>
      </c>
      <c r="F81" s="66"/>
      <c r="G81" s="57">
        <f>G82+G86+G88+G84</f>
        <v>5296.133</v>
      </c>
      <c r="H81" s="58"/>
    </row>
    <row r="82" spans="1:8" s="88" customFormat="1" ht="15">
      <c r="A82" s="119"/>
      <c r="B82" s="87" t="s">
        <v>118</v>
      </c>
      <c r="C82" s="66" t="s">
        <v>43</v>
      </c>
      <c r="D82" s="66" t="s">
        <v>62</v>
      </c>
      <c r="E82" s="67" t="s">
        <v>119</v>
      </c>
      <c r="F82" s="66"/>
      <c r="G82" s="57">
        <f>G83</f>
        <v>2384.053</v>
      </c>
      <c r="H82" s="58"/>
    </row>
    <row r="83" spans="1:8" s="88" customFormat="1" ht="60">
      <c r="A83" s="119"/>
      <c r="B83" s="87" t="s">
        <v>120</v>
      </c>
      <c r="C83" s="66" t="s">
        <v>43</v>
      </c>
      <c r="D83" s="66" t="s">
        <v>62</v>
      </c>
      <c r="E83" s="67" t="s">
        <v>121</v>
      </c>
      <c r="F83" s="66" t="s">
        <v>66</v>
      </c>
      <c r="G83" s="57">
        <v>2384.053</v>
      </c>
      <c r="H83" s="58"/>
    </row>
    <row r="84" spans="1:8" s="88" customFormat="1" ht="30">
      <c r="A84" s="119"/>
      <c r="B84" s="87" t="s">
        <v>122</v>
      </c>
      <c r="C84" s="66" t="s">
        <v>43</v>
      </c>
      <c r="D84" s="66" t="s">
        <v>62</v>
      </c>
      <c r="E84" s="67" t="s">
        <v>123</v>
      </c>
      <c r="F84" s="66"/>
      <c r="G84" s="57">
        <f>G85</f>
        <v>388.234</v>
      </c>
      <c r="H84" s="58"/>
    </row>
    <row r="85" spans="1:8" s="88" customFormat="1" ht="60">
      <c r="A85" s="119"/>
      <c r="B85" s="87" t="s">
        <v>120</v>
      </c>
      <c r="C85" s="66" t="s">
        <v>43</v>
      </c>
      <c r="D85" s="66" t="s">
        <v>62</v>
      </c>
      <c r="E85" s="67" t="s">
        <v>124</v>
      </c>
      <c r="F85" s="66" t="s">
        <v>66</v>
      </c>
      <c r="G85" s="57">
        <v>388.234</v>
      </c>
      <c r="H85" s="58"/>
    </row>
    <row r="86" spans="1:8" s="88" customFormat="1" ht="30">
      <c r="A86" s="119"/>
      <c r="B86" s="87" t="s">
        <v>125</v>
      </c>
      <c r="C86" s="66" t="s">
        <v>43</v>
      </c>
      <c r="D86" s="66" t="s">
        <v>62</v>
      </c>
      <c r="E86" s="67" t="s">
        <v>126</v>
      </c>
      <c r="F86" s="66"/>
      <c r="G86" s="57">
        <f>G87</f>
        <v>225.635</v>
      </c>
      <c r="H86" s="58"/>
    </row>
    <row r="87" spans="1:8" s="88" customFormat="1" ht="60">
      <c r="A87" s="119"/>
      <c r="B87" s="87" t="s">
        <v>120</v>
      </c>
      <c r="C87" s="66" t="s">
        <v>43</v>
      </c>
      <c r="D87" s="66" t="s">
        <v>62</v>
      </c>
      <c r="E87" s="67" t="s">
        <v>127</v>
      </c>
      <c r="F87" s="66" t="s">
        <v>66</v>
      </c>
      <c r="G87" s="57">
        <v>225.635</v>
      </c>
      <c r="H87" s="58"/>
    </row>
    <row r="88" spans="1:8" s="88" customFormat="1" ht="44.25" customHeight="1">
      <c r="A88" s="119"/>
      <c r="B88" s="87" t="s">
        <v>128</v>
      </c>
      <c r="C88" s="66" t="s">
        <v>43</v>
      </c>
      <c r="D88" s="66" t="s">
        <v>62</v>
      </c>
      <c r="E88" s="67" t="s">
        <v>129</v>
      </c>
      <c r="F88" s="66"/>
      <c r="G88" s="57">
        <f>G89</f>
        <v>2298.211</v>
      </c>
      <c r="H88" s="58"/>
    </row>
    <row r="89" spans="1:8" s="88" customFormat="1" ht="60">
      <c r="A89" s="119"/>
      <c r="B89" s="87" t="s">
        <v>120</v>
      </c>
      <c r="C89" s="66" t="s">
        <v>43</v>
      </c>
      <c r="D89" s="66" t="s">
        <v>62</v>
      </c>
      <c r="E89" s="67" t="s">
        <v>130</v>
      </c>
      <c r="F89" s="66" t="s">
        <v>66</v>
      </c>
      <c r="G89" s="57">
        <v>2298.211</v>
      </c>
      <c r="H89" s="58"/>
    </row>
    <row r="90" spans="1:8" s="88" customFormat="1" ht="45">
      <c r="A90" s="119"/>
      <c r="B90" s="61" t="s">
        <v>69</v>
      </c>
      <c r="C90" s="66" t="s">
        <v>43</v>
      </c>
      <c r="D90" s="66" t="s">
        <v>62</v>
      </c>
      <c r="E90" s="67" t="s">
        <v>14</v>
      </c>
      <c r="F90" s="66"/>
      <c r="G90" s="57">
        <f>G91</f>
        <v>419.887</v>
      </c>
      <c r="H90" s="58"/>
    </row>
    <row r="91" spans="1:8" s="88" customFormat="1" ht="30">
      <c r="A91" s="119"/>
      <c r="B91" s="61" t="s">
        <v>131</v>
      </c>
      <c r="C91" s="66" t="s">
        <v>43</v>
      </c>
      <c r="D91" s="66" t="s">
        <v>62</v>
      </c>
      <c r="E91" s="67" t="s">
        <v>132</v>
      </c>
      <c r="F91" s="66"/>
      <c r="G91" s="57">
        <f>G92</f>
        <v>419.887</v>
      </c>
      <c r="H91" s="58"/>
    </row>
    <row r="92" spans="1:8" s="88" customFormat="1" ht="45">
      <c r="A92" s="119"/>
      <c r="B92" s="61" t="s">
        <v>133</v>
      </c>
      <c r="C92" s="66" t="s">
        <v>43</v>
      </c>
      <c r="D92" s="66" t="s">
        <v>62</v>
      </c>
      <c r="E92" s="67" t="s">
        <v>134</v>
      </c>
      <c r="F92" s="66" t="s">
        <v>66</v>
      </c>
      <c r="G92" s="57">
        <v>419.887</v>
      </c>
      <c r="H92" s="58"/>
    </row>
    <row r="93" spans="1:8" s="86" customFormat="1" ht="15.75">
      <c r="A93" s="119"/>
      <c r="B93" s="85" t="s">
        <v>135</v>
      </c>
      <c r="C93" s="72" t="s">
        <v>136</v>
      </c>
      <c r="D93" s="72"/>
      <c r="E93" s="73"/>
      <c r="F93" s="72"/>
      <c r="G93" s="29">
        <f>G94</f>
        <v>591.12</v>
      </c>
      <c r="H93" s="34"/>
    </row>
    <row r="94" spans="1:8" s="86" customFormat="1" ht="31.5">
      <c r="A94" s="119"/>
      <c r="B94" s="85" t="s">
        <v>137</v>
      </c>
      <c r="C94" s="72" t="s">
        <v>136</v>
      </c>
      <c r="D94" s="72" t="s">
        <v>43</v>
      </c>
      <c r="E94" s="73"/>
      <c r="F94" s="72"/>
      <c r="G94" s="29">
        <f>G97</f>
        <v>591.12</v>
      </c>
      <c r="H94" s="34"/>
    </row>
    <row r="95" spans="1:8" s="88" customFormat="1" ht="45">
      <c r="A95" s="119"/>
      <c r="B95" s="87" t="s">
        <v>117</v>
      </c>
      <c r="C95" s="66" t="s">
        <v>136</v>
      </c>
      <c r="D95" s="66" t="s">
        <v>43</v>
      </c>
      <c r="E95" s="67" t="s">
        <v>60</v>
      </c>
      <c r="F95" s="66"/>
      <c r="G95" s="57">
        <f>G96</f>
        <v>591.12</v>
      </c>
      <c r="H95" s="58"/>
    </row>
    <row r="96" spans="1:8" s="88" customFormat="1" ht="30">
      <c r="A96" s="119"/>
      <c r="B96" s="87" t="s">
        <v>138</v>
      </c>
      <c r="C96" s="66" t="s">
        <v>136</v>
      </c>
      <c r="D96" s="66" t="s">
        <v>43</v>
      </c>
      <c r="E96" s="67" t="s">
        <v>139</v>
      </c>
      <c r="F96" s="66"/>
      <c r="G96" s="57">
        <f>G97</f>
        <v>591.12</v>
      </c>
      <c r="H96" s="58"/>
    </row>
    <row r="97" spans="1:8" s="88" customFormat="1" ht="60">
      <c r="A97" s="119"/>
      <c r="B97" s="87" t="s">
        <v>140</v>
      </c>
      <c r="C97" s="66" t="s">
        <v>136</v>
      </c>
      <c r="D97" s="66" t="s">
        <v>43</v>
      </c>
      <c r="E97" s="67" t="s">
        <v>141</v>
      </c>
      <c r="F97" s="66" t="s">
        <v>66</v>
      </c>
      <c r="G97" s="57">
        <v>591.12</v>
      </c>
      <c r="H97" s="58"/>
    </row>
    <row r="98" spans="1:8" s="86" customFormat="1" ht="15.75">
      <c r="A98" s="119"/>
      <c r="B98" s="30" t="s">
        <v>142</v>
      </c>
      <c r="C98" s="38" t="s">
        <v>143</v>
      </c>
      <c r="D98" s="38"/>
      <c r="E98" s="73"/>
      <c r="F98" s="72"/>
      <c r="G98" s="29">
        <f>G99</f>
        <v>4845.730200000001</v>
      </c>
      <c r="H98" s="34"/>
    </row>
    <row r="99" spans="1:8" s="86" customFormat="1" ht="15.75">
      <c r="A99" s="119"/>
      <c r="B99" s="30" t="s">
        <v>144</v>
      </c>
      <c r="C99" s="38" t="s">
        <v>143</v>
      </c>
      <c r="D99" s="38" t="s">
        <v>12</v>
      </c>
      <c r="E99" s="73"/>
      <c r="F99" s="72"/>
      <c r="G99" s="29">
        <f>SUM(G100)</f>
        <v>4845.730200000001</v>
      </c>
      <c r="H99" s="34"/>
    </row>
    <row r="100" spans="1:8" s="62" customFormat="1" ht="30">
      <c r="A100" s="119"/>
      <c r="B100" s="65" t="s">
        <v>145</v>
      </c>
      <c r="C100" s="44" t="s">
        <v>143</v>
      </c>
      <c r="D100" s="44" t="s">
        <v>12</v>
      </c>
      <c r="E100" s="46" t="s">
        <v>136</v>
      </c>
      <c r="F100" s="44"/>
      <c r="G100" s="89">
        <f>G101+G104+G106</f>
        <v>4845.730200000001</v>
      </c>
      <c r="H100" s="49"/>
    </row>
    <row r="101" spans="1:8" s="62" customFormat="1" ht="51" customHeight="1">
      <c r="A101" s="119"/>
      <c r="B101" s="71" t="s">
        <v>146</v>
      </c>
      <c r="C101" s="44" t="s">
        <v>143</v>
      </c>
      <c r="D101" s="44" t="s">
        <v>12</v>
      </c>
      <c r="E101" s="46" t="s">
        <v>147</v>
      </c>
      <c r="F101" s="44"/>
      <c r="G101" s="89">
        <f>G102+G103</f>
        <v>4799.632320000001</v>
      </c>
      <c r="H101" s="49"/>
    </row>
    <row r="102" spans="1:12" s="62" customFormat="1" ht="75" customHeight="1">
      <c r="A102" s="119"/>
      <c r="B102" s="71" t="s">
        <v>148</v>
      </c>
      <c r="C102" s="66" t="s">
        <v>143</v>
      </c>
      <c r="D102" s="66" t="s">
        <v>12</v>
      </c>
      <c r="E102" s="67" t="s">
        <v>149</v>
      </c>
      <c r="F102" s="66" t="s">
        <v>150</v>
      </c>
      <c r="G102" s="51">
        <v>3452.23232</v>
      </c>
      <c r="H102" s="49"/>
      <c r="L102" s="50"/>
    </row>
    <row r="103" spans="1:8" s="62" customFormat="1" ht="94.5" customHeight="1">
      <c r="A103" s="119"/>
      <c r="B103" s="90" t="s">
        <v>151</v>
      </c>
      <c r="C103" s="66" t="s">
        <v>143</v>
      </c>
      <c r="D103" s="66" t="s">
        <v>12</v>
      </c>
      <c r="E103" s="67" t="s">
        <v>152</v>
      </c>
      <c r="F103" s="66" t="s">
        <v>150</v>
      </c>
      <c r="G103" s="51">
        <v>1347.4</v>
      </c>
      <c r="H103" s="49"/>
    </row>
    <row r="104" spans="1:8" s="62" customFormat="1" ht="64.5" customHeight="1">
      <c r="A104" s="119"/>
      <c r="B104" s="65" t="s">
        <v>153</v>
      </c>
      <c r="C104" s="44" t="s">
        <v>143</v>
      </c>
      <c r="D104" s="44" t="s">
        <v>12</v>
      </c>
      <c r="E104" s="46" t="s">
        <v>154</v>
      </c>
      <c r="F104" s="66"/>
      <c r="G104" s="48">
        <f>G105</f>
        <v>6.09788</v>
      </c>
      <c r="H104" s="49"/>
    </row>
    <row r="105" spans="1:8" s="62" customFormat="1" ht="109.5" customHeight="1">
      <c r="A105" s="119"/>
      <c r="B105" s="65" t="s">
        <v>155</v>
      </c>
      <c r="C105" s="66" t="s">
        <v>143</v>
      </c>
      <c r="D105" s="66" t="s">
        <v>12</v>
      </c>
      <c r="E105" s="67" t="s">
        <v>156</v>
      </c>
      <c r="F105" s="66" t="s">
        <v>150</v>
      </c>
      <c r="G105" s="48">
        <v>6.09788</v>
      </c>
      <c r="H105" s="49"/>
    </row>
    <row r="106" spans="1:8" s="62" customFormat="1" ht="30">
      <c r="A106" s="119"/>
      <c r="B106" s="91" t="s">
        <v>157</v>
      </c>
      <c r="C106" s="44" t="s">
        <v>143</v>
      </c>
      <c r="D106" s="44" t="s">
        <v>12</v>
      </c>
      <c r="E106" s="46" t="s">
        <v>158</v>
      </c>
      <c r="F106" s="66"/>
      <c r="G106" s="92">
        <f>G107</f>
        <v>40</v>
      </c>
      <c r="H106" s="49"/>
    </row>
    <row r="107" spans="1:8" s="62" customFormat="1" ht="45">
      <c r="A107" s="119"/>
      <c r="B107" s="93" t="s">
        <v>159</v>
      </c>
      <c r="C107" s="44" t="s">
        <v>143</v>
      </c>
      <c r="D107" s="44" t="s">
        <v>12</v>
      </c>
      <c r="E107" s="46" t="s">
        <v>160</v>
      </c>
      <c r="F107" s="47">
        <v>200</v>
      </c>
      <c r="G107" s="94">
        <v>40</v>
      </c>
      <c r="H107" s="49"/>
    </row>
    <row r="108" spans="1:8" s="42" customFormat="1" ht="15.75">
      <c r="A108" s="119"/>
      <c r="B108" s="30" t="s">
        <v>161</v>
      </c>
      <c r="C108" s="38" t="s">
        <v>77</v>
      </c>
      <c r="D108" s="38"/>
      <c r="E108" s="95"/>
      <c r="F108" s="38"/>
      <c r="G108" s="96">
        <f>G109</f>
        <v>206.71006</v>
      </c>
      <c r="H108" s="41"/>
    </row>
    <row r="109" spans="1:8" s="42" customFormat="1" ht="15.75">
      <c r="A109" s="119"/>
      <c r="B109" s="30" t="s">
        <v>162</v>
      </c>
      <c r="C109" s="38" t="s">
        <v>77</v>
      </c>
      <c r="D109" s="38" t="s">
        <v>12</v>
      </c>
      <c r="E109" s="95"/>
      <c r="F109" s="38"/>
      <c r="G109" s="96">
        <f>G110</f>
        <v>206.71006</v>
      </c>
      <c r="H109" s="41"/>
    </row>
    <row r="110" spans="1:8" s="62" customFormat="1" ht="45">
      <c r="A110" s="119"/>
      <c r="B110" s="63" t="s">
        <v>42</v>
      </c>
      <c r="C110" s="44" t="s">
        <v>77</v>
      </c>
      <c r="D110" s="44" t="s">
        <v>12</v>
      </c>
      <c r="E110" s="46" t="s">
        <v>43</v>
      </c>
      <c r="F110" s="44"/>
      <c r="G110" s="89">
        <f>G111</f>
        <v>206.71006</v>
      </c>
      <c r="H110" s="49"/>
    </row>
    <row r="111" spans="1:8" s="62" customFormat="1" ht="15">
      <c r="A111" s="119"/>
      <c r="B111" s="97" t="s">
        <v>163</v>
      </c>
      <c r="C111" s="44" t="s">
        <v>77</v>
      </c>
      <c r="D111" s="44" t="s">
        <v>12</v>
      </c>
      <c r="E111" s="46" t="s">
        <v>164</v>
      </c>
      <c r="F111" s="44"/>
      <c r="G111" s="89">
        <f>G112</f>
        <v>206.71006</v>
      </c>
      <c r="H111" s="49"/>
    </row>
    <row r="112" spans="1:13" s="50" customFormat="1" ht="30">
      <c r="A112" s="119"/>
      <c r="B112" s="63" t="s">
        <v>165</v>
      </c>
      <c r="C112" s="44" t="s">
        <v>77</v>
      </c>
      <c r="D112" s="44" t="s">
        <v>12</v>
      </c>
      <c r="E112" s="46" t="s">
        <v>166</v>
      </c>
      <c r="F112" s="47">
        <v>300</v>
      </c>
      <c r="G112" s="48">
        <v>206.71006</v>
      </c>
      <c r="H112" s="49"/>
      <c r="M112" s="52"/>
    </row>
    <row r="113" spans="1:8" s="79" customFormat="1" ht="45.75" customHeight="1">
      <c r="A113" s="119">
        <v>708</v>
      </c>
      <c r="B113" s="25" t="s">
        <v>167</v>
      </c>
      <c r="C113" s="98"/>
      <c r="D113" s="98"/>
      <c r="E113" s="99"/>
      <c r="F113" s="77"/>
      <c r="G113" s="29">
        <f>G114</f>
        <v>390.37163</v>
      </c>
      <c r="H113" s="78"/>
    </row>
    <row r="114" spans="1:8" s="70" customFormat="1" ht="15.75">
      <c r="A114" s="119"/>
      <c r="B114" s="30" t="s">
        <v>11</v>
      </c>
      <c r="C114" s="31" t="s">
        <v>12</v>
      </c>
      <c r="D114" s="100"/>
      <c r="E114" s="101"/>
      <c r="F114" s="72"/>
      <c r="G114" s="29">
        <f>G115</f>
        <v>390.37163</v>
      </c>
      <c r="H114" s="41"/>
    </row>
    <row r="115" spans="1:8" s="107" customFormat="1" ht="30" customHeight="1">
      <c r="A115" s="119"/>
      <c r="B115" s="74" t="s">
        <v>168</v>
      </c>
      <c r="C115" s="102" t="s">
        <v>12</v>
      </c>
      <c r="D115" s="102" t="s">
        <v>169</v>
      </c>
      <c r="E115" s="103"/>
      <c r="F115" s="104"/>
      <c r="G115" s="105">
        <f>G116</f>
        <v>390.37163</v>
      </c>
      <c r="H115" s="106"/>
    </row>
    <row r="116" spans="1:8" s="50" customFormat="1" ht="15">
      <c r="A116" s="119"/>
      <c r="B116" s="61" t="s">
        <v>170</v>
      </c>
      <c r="C116" s="108" t="s">
        <v>12</v>
      </c>
      <c r="D116" s="108" t="s">
        <v>169</v>
      </c>
      <c r="E116" s="55">
        <v>99</v>
      </c>
      <c r="F116" s="66"/>
      <c r="G116" s="57">
        <f>G117</f>
        <v>390.37163</v>
      </c>
      <c r="H116" s="49"/>
    </row>
    <row r="117" spans="1:8" s="50" customFormat="1" ht="30">
      <c r="A117" s="119"/>
      <c r="B117" s="61" t="s">
        <v>31</v>
      </c>
      <c r="C117" s="108" t="s">
        <v>12</v>
      </c>
      <c r="D117" s="108" t="s">
        <v>169</v>
      </c>
      <c r="E117" s="55">
        <v>999</v>
      </c>
      <c r="F117" s="66"/>
      <c r="G117" s="57">
        <f>G118</f>
        <v>390.37163</v>
      </c>
      <c r="H117" s="49"/>
    </row>
    <row r="118" spans="1:8" s="50" customFormat="1" ht="51" customHeight="1">
      <c r="A118" s="119"/>
      <c r="B118" s="109" t="s">
        <v>171</v>
      </c>
      <c r="C118" s="108" t="s">
        <v>12</v>
      </c>
      <c r="D118" s="108" t="s">
        <v>169</v>
      </c>
      <c r="E118" s="110" t="s">
        <v>172</v>
      </c>
      <c r="F118" s="66" t="s">
        <v>115</v>
      </c>
      <c r="G118" s="51">
        <v>390.37163</v>
      </c>
      <c r="H118" s="49"/>
    </row>
    <row r="119" spans="1:8" s="70" customFormat="1" ht="65.25" customHeight="1">
      <c r="A119" s="24">
        <v>730</v>
      </c>
      <c r="B119" s="111" t="s">
        <v>173</v>
      </c>
      <c r="C119" s="112"/>
      <c r="D119" s="112"/>
      <c r="E119" s="101"/>
      <c r="F119" s="72"/>
      <c r="G119" s="29">
        <f>G120</f>
        <v>7.7</v>
      </c>
      <c r="H119" s="41"/>
    </row>
    <row r="120" spans="1:8" s="107" customFormat="1" ht="15">
      <c r="A120" s="113"/>
      <c r="B120" s="114" t="s">
        <v>11</v>
      </c>
      <c r="C120" s="102" t="s">
        <v>12</v>
      </c>
      <c r="D120" s="102"/>
      <c r="E120" s="103"/>
      <c r="F120" s="104"/>
      <c r="G120" s="105">
        <f>G121</f>
        <v>7.7</v>
      </c>
      <c r="H120" s="106"/>
    </row>
    <row r="121" spans="1:8" s="107" customFormat="1" ht="60">
      <c r="A121" s="113"/>
      <c r="B121" s="109" t="s">
        <v>174</v>
      </c>
      <c r="C121" s="102" t="s">
        <v>12</v>
      </c>
      <c r="D121" s="102" t="s">
        <v>62</v>
      </c>
      <c r="E121" s="103"/>
      <c r="F121" s="104"/>
      <c r="G121" s="105">
        <f>G122</f>
        <v>7.7</v>
      </c>
      <c r="H121" s="106"/>
    </row>
    <row r="122" spans="1:8" s="50" customFormat="1" ht="15">
      <c r="A122" s="113"/>
      <c r="B122" s="109" t="s">
        <v>170</v>
      </c>
      <c r="C122" s="108" t="s">
        <v>12</v>
      </c>
      <c r="D122" s="108" t="s">
        <v>62</v>
      </c>
      <c r="E122" s="110" t="s">
        <v>30</v>
      </c>
      <c r="F122" s="66"/>
      <c r="G122" s="57">
        <f>G123</f>
        <v>7.7</v>
      </c>
      <c r="H122" s="49"/>
    </row>
    <row r="123" spans="1:8" s="50" customFormat="1" ht="30">
      <c r="A123" s="113"/>
      <c r="B123" s="109" t="s">
        <v>31</v>
      </c>
      <c r="C123" s="108" t="s">
        <v>12</v>
      </c>
      <c r="D123" s="108" t="s">
        <v>62</v>
      </c>
      <c r="E123" s="110" t="s">
        <v>56</v>
      </c>
      <c r="F123" s="66"/>
      <c r="G123" s="57">
        <f>G124</f>
        <v>7.7</v>
      </c>
      <c r="H123" s="49"/>
    </row>
    <row r="124" spans="1:8" s="50" customFormat="1" ht="45">
      <c r="A124" s="113"/>
      <c r="B124" s="109" t="s">
        <v>175</v>
      </c>
      <c r="C124" s="108" t="s">
        <v>12</v>
      </c>
      <c r="D124" s="108" t="s">
        <v>62</v>
      </c>
      <c r="E124" s="110" t="s">
        <v>176</v>
      </c>
      <c r="F124" s="66" t="s">
        <v>66</v>
      </c>
      <c r="G124" s="51">
        <v>7.7</v>
      </c>
      <c r="H124" s="49"/>
    </row>
    <row r="125" spans="1:8" s="79" customFormat="1" ht="15.75">
      <c r="A125" s="24"/>
      <c r="B125" s="115" t="s">
        <v>177</v>
      </c>
      <c r="C125" s="68"/>
      <c r="D125" s="68"/>
      <c r="E125" s="116"/>
      <c r="F125" s="68"/>
      <c r="G125" s="96">
        <f>G9+G113+G119</f>
        <v>30682.677090000005</v>
      </c>
      <c r="H125" s="78"/>
    </row>
    <row r="129" ht="15.75">
      <c r="G129" s="6" t="s">
        <v>178</v>
      </c>
    </row>
  </sheetData>
  <sheetProtection selectLockedCells="1" selectUnlockedCells="1"/>
  <mergeCells count="6">
    <mergeCell ref="I17:K17"/>
    <mergeCell ref="A113:A118"/>
    <mergeCell ref="F2:G2"/>
    <mergeCell ref="F3:G3"/>
    <mergeCell ref="A5:G5"/>
    <mergeCell ref="A9:A112"/>
  </mergeCells>
  <printOptions/>
  <pageMargins left="0.5902777777777778" right="0.19652777777777777" top="0.34652777777777777" bottom="0.19305555555555556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lubov</cp:lastModifiedBy>
  <dcterms:modified xsi:type="dcterms:W3CDTF">2020-05-22T05:20:35Z</dcterms:modified>
  <cp:category/>
  <cp:version/>
  <cp:contentType/>
  <cp:contentStatus/>
</cp:coreProperties>
</file>