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" sheetId="1" r:id="rId1"/>
  </sheets>
  <definedNames>
    <definedName name="Excel_BuiltIn__FilterDatabase" localSheetId="0">'лист'!$F$1:$F$156</definedName>
  </definedNames>
  <calcPr fullCalcOnLoad="1"/>
</workbook>
</file>

<file path=xl/sharedStrings.xml><?xml version="1.0" encoding="utf-8"?>
<sst xmlns="http://schemas.openxmlformats.org/spreadsheetml/2006/main" count="576" uniqueCount="211">
  <si>
    <t>Приложение № 2</t>
  </si>
  <si>
    <t>к решению Совета народных депутатов  муниципального образования Краснопламенское сельское поселение</t>
  </si>
  <si>
    <t>Изменения к ведомственной структуре расходов бюджета муниципального образования Краснопламенское сельское поселение на 2019 год и на плановый период 2020 и 2021 годов</t>
  </si>
  <si>
    <t>(тыс.руб.)</t>
  </si>
  <si>
    <t>Код главного распорядителя средств бюджета поселения</t>
  </si>
  <si>
    <t>Наименование расходов</t>
  </si>
  <si>
    <t>Код раздела</t>
  </si>
  <si>
    <t>Код подраздела</t>
  </si>
  <si>
    <t>Код целевой статьи</t>
  </si>
  <si>
    <t>Код вида расхо  дов</t>
  </si>
  <si>
    <t>План 
на 2019 год</t>
  </si>
  <si>
    <t>План 
на 2020 год</t>
  </si>
  <si>
    <t>План 
на 2021 год</t>
  </si>
  <si>
    <t>Администрация Краснопламенского сельского поселения Александровского района Владимирской области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</si>
  <si>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</si>
  <si>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</si>
  <si>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</si>
  <si>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</si>
  <si>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r>
      <rPr>
        <sz val="11"/>
        <rFont val="Times New Roman"/>
        <family val="1"/>
      </rPr>
      <t>Муниципальная программа «Осуществление комплекса мероприятий по оказанию услуг в сфере коммунального и хозяйственного обеспечения деятельности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органов местного самоуправления и учреждений, наделенных функциями управления  Краснопламенского сельского поселения»</t>
    </r>
  </si>
  <si>
    <t>09</t>
  </si>
  <si>
    <t>Основное мероприятие "Расходы по текущему содержанию органов местного самоуправления и учреждений, наделенных функциями управления"</t>
  </si>
  <si>
    <t>09001</t>
  </si>
  <si>
    <r>
      <rPr>
        <sz val="11"/>
        <rFont val="Times New Roman"/>
        <family val="1"/>
      </rPr>
      <t>Расходы на обеспечение  деятельности учреждений и органов власти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(Закупка товаров, работ и услуг для обеспечения государственных (муниципальных) нужд)</t>
    </r>
  </si>
  <si>
    <t>0900180020</t>
  </si>
  <si>
    <t>Расходы на обеспечение  деятельности учреждений и органов власти (Иные бюджетные ассигнования)</t>
  </si>
  <si>
    <t>Основное мероприятие "Расходы на уплату налогов на имущество и транспорт"</t>
  </si>
  <si>
    <t>09002</t>
  </si>
  <si>
    <t>0900280020</t>
  </si>
  <si>
    <t>-19,2-9,0</t>
  </si>
  <si>
    <t>Основное мероприятие "Расходы по укреплению материально-технической базы"</t>
  </si>
  <si>
    <t>09003</t>
  </si>
  <si>
    <t>Расходы на обеспечение  деятельности учреждений и органов власти (Закупка товаров, работ и услуг для  обеспечения государственных (муниципальных) нужд)</t>
  </si>
  <si>
    <t>0900380020</t>
  </si>
  <si>
    <t>Непрограммные расходы</t>
  </si>
  <si>
    <t>99</t>
  </si>
  <si>
    <t>Непрограммные расходы органов исполнительной власти</t>
  </si>
  <si>
    <t>Расходы на выплаты по оплате труда главы администрации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</si>
  <si>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</si>
  <si>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</si>
  <si>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r>
      <rPr>
        <sz val="11"/>
        <rFont val="Times New Roman"/>
        <family val="1"/>
      </rPr>
      <t xml:space="preserve">Расходы на выплаты по оплате труда работников учреждений и органов власти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</si>
  <si>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9990080010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</si>
  <si>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</si>
  <si>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rPr>
        <sz val="11"/>
        <rFont val="Times New Roman"/>
        <family val="1"/>
      </rPr>
      <t xml:space="preserve"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(Межбюджетные трансферты) </t>
    </r>
  </si>
  <si>
    <t>9990010030</t>
  </si>
  <si>
    <t>500</t>
  </si>
  <si>
    <t xml:space="preserve">Резервные фонды </t>
  </si>
  <si>
    <t>11</t>
  </si>
  <si>
    <t>Резервный фонд администрации муниципального образования (Иные бюджетные ассигнования)</t>
  </si>
  <si>
    <t>Другие общегосударственные вопросы</t>
  </si>
  <si>
    <t>13</t>
  </si>
  <si>
    <t xml:space="preserve">Муниципальная программа "Развитие муниципальной службы в муниципальном образовании Краснопламенское сельское поселение" </t>
  </si>
  <si>
    <t>05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</si>
  <si>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</si>
  <si>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05001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</si>
  <si>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 обеспечения государственных (муниципальных) нужд)</t>
  </si>
  <si>
    <t>0500162090</t>
  </si>
  <si>
    <t>0900180080</t>
  </si>
  <si>
    <t>Расходы на оказание услуг по бухгалтерскому обслуживанию финансово-хозяйственной деятельности МКУ "АХО Краснопламенского сельского поселения" (Межбюджетные трансферты)</t>
  </si>
  <si>
    <t>090011Б010</t>
  </si>
  <si>
    <t>Расходы на выплаты по оплате труда МКУ "АХО Краснопламенского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</si>
  <si>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090018Б010</t>
  </si>
  <si>
    <t xml:space="preserve">Расходы на обеспечение  деятельности МКУ "АХО Краснопламенского сельского поселения"  (Закупка товаров, работ и услуг для обеспечения государственных (муниципальных) нужд) </t>
  </si>
  <si>
    <t>090018Б020</t>
  </si>
  <si>
    <t>75,0+1200</t>
  </si>
  <si>
    <t>Расходы на обеспечение  деятельности МКУ "АХО Краснопламенского сельского поселения" (Иные бюджетные ассигнования)</t>
  </si>
  <si>
    <t>090028Б020</t>
  </si>
  <si>
    <t>999</t>
  </si>
  <si>
    <t>Расходы связанные с подпиской и поощрением старост (Закупка товаров, работ и услуг для обеспечения государственных (муниципальных) нужд)</t>
  </si>
  <si>
    <t>9990060170</t>
  </si>
  <si>
    <t>Расходы связанные с подпиской и поощрением старост (Социальное обеспечение и иные выплаты населению)</t>
  </si>
  <si>
    <t>Национальная оборона</t>
  </si>
  <si>
    <t>02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</si>
  <si>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</si>
  <si>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</si>
  <si>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</si>
  <si>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</si>
  <si>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Субвенции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</si>
  <si>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200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</si>
  <si>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</si>
  <si>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</si>
  <si>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"Развитие системы пожарной безопасности на территории муниципального образования Краснопламенское сельское поселение"</t>
  </si>
  <si>
    <t>Основное мероприятие "Проведение противопожарных мероприятий по опашке территории"</t>
  </si>
  <si>
    <t>04001</t>
  </si>
  <si>
    <t>Расходы на проведение противопожарных мероприятий  (Закупка товаров, работ и услуг для обеспечения государственных (муниципальных) нужд)</t>
  </si>
  <si>
    <t>0400162010</t>
  </si>
  <si>
    <t>Расходы на участие в предупреждении и ликвидации последствий чрезвычайных ситуаций в границах поселений (Закупка товаров, работ и услуг для  обеспечения государственных (муниципальных) нужд)</t>
  </si>
  <si>
    <t>9990060140</t>
  </si>
  <si>
    <t>Обеспечение пожарной безопасности</t>
  </si>
  <si>
    <t>10</t>
  </si>
  <si>
    <t>Основное мероприятие "Прочие противопожарные мероприятия"</t>
  </si>
  <si>
    <t>04003</t>
  </si>
  <si>
    <t>Расходы на прочие противопожарные мероприятия  (Закупка товаров, работ и услуг для обеспечения государственных (муниципальных) нужд)</t>
  </si>
  <si>
    <t>0400362020</t>
  </si>
  <si>
    <t>Национальная  экономика</t>
  </si>
  <si>
    <t>Общеэкономические вопросы</t>
  </si>
  <si>
    <t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</t>
  </si>
  <si>
    <t>9990060240</t>
  </si>
  <si>
    <t>800</t>
  </si>
  <si>
    <t>Сельское хозяйство и рыболовство</t>
  </si>
  <si>
    <t>Расходы на мероприятия в сфере обращения с безнадзорными животными (Закупка товаров, работ и услуг для обеспечения государственных (муниципальных) нужд)</t>
  </si>
  <si>
    <t>9990062020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</si>
  <si>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</si>
  <si>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</si>
  <si>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</si>
  <si>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</si>
  <si>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муниципального образования   Краснопламенское сельское поселение"</t>
  </si>
  <si>
    <t xml:space="preserve"> Основное мероприятие "Обеспечение  мероприятий по софинансированию краткосрочного плана капитального ремонта многоквартирных домов"</t>
  </si>
  <si>
    <t>01001</t>
  </si>
  <si>
    <t>Расходы на 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</si>
  <si>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0100169601</t>
  </si>
  <si>
    <t>600</t>
  </si>
  <si>
    <t>Основное мероприятие "Оплата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</si>
  <si>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</si>
  <si>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 обеспечения государственных (муниципальных) нужд)</t>
  </si>
  <si>
    <t>0100262070</t>
  </si>
  <si>
    <t>Основное мероприятие "Содержание и ремонт муниципальных помещений"</t>
  </si>
  <si>
    <t>01003</t>
  </si>
  <si>
    <t xml:space="preserve"> Расходы на содержание и ремонт муниципальных помещений (Закупка товаров, работ и услуг для обеспечения государственных (муниципальных) нужд)</t>
  </si>
  <si>
    <t>0100362070</t>
  </si>
  <si>
    <t>Муниципальная программа «Обеспечение устойчивого сокращения непригодного для проживания жилищного фонда в муниципальном образовании Краснопламенское сельское поселение»</t>
  </si>
  <si>
    <t>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</si>
  <si>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>031F3</t>
  </si>
  <si>
    <t>Субсидия на обеспечение устойчивого сокращения непригодного для проживания жилищного фонда за счет средств государственной корпорации — Фонда содействия реформированию ЖКХ  (Капитальные вложения в объекты государственной (муниципальной) собственности)</t>
  </si>
  <si>
    <t>031F367483</t>
  </si>
  <si>
    <t>Обеспечение устойчивого сокращения непригодного для проживания жилищного фонда за счет средств областного бюджета (Капитальные вложения в объекты государственной (муниципальной) собственности)</t>
  </si>
  <si>
    <t>031F367484</t>
  </si>
  <si>
    <t>Обеспечение устойчивого сокращения непригодного для проживания жилищного фонда за счет средств местного бюджета (Капитальные вложения в объекты государственной (муниципальной) собственности)</t>
  </si>
  <si>
    <t>031F36748S</t>
  </si>
  <si>
    <t>Федеральный проект «Обесепечение устойчивого сокращения непригодного для проживания жилищного фонда» начионального проекта «Жилье и городская среда»</t>
  </si>
  <si>
    <t>999F3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</si>
  <si>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— Фонда  содействия реформированию ЖКХ (Капитальные вложения в объекты государственной (муниципальной) собственности)</t>
  </si>
  <si>
    <t>999F309502</t>
  </si>
  <si>
    <t>400</t>
  </si>
  <si>
    <t>Обеспечение устойчивого сокращения непригодного для проживания жилищного фонда (Капитальные вложения в объекты государственной (муниципальной) собственности)</t>
  </si>
  <si>
    <t>999F309602</t>
  </si>
  <si>
    <t>в том числе: областной бюджет</t>
  </si>
  <si>
    <t>в том числе: местный бюджет</t>
  </si>
  <si>
    <t>Расходы по оплате исполнительных листов и судебных решений (Иные бюджетные ассигнования)</t>
  </si>
  <si>
    <t>9990060150</t>
  </si>
  <si>
    <t>Благоустройство</t>
  </si>
  <si>
    <t>Муниципальная программа  "Комплексная программа благоустройства территории Краснопламенского сельского поселения"</t>
  </si>
  <si>
    <t>Основное мероприятие "Уличное освещение"</t>
  </si>
  <si>
    <t>02001</t>
  </si>
  <si>
    <t>Расходы на мероприятия по благоустройству территории поселения   (Закупка товаров, работ и услуг для обеспечения государственных (муниципальных) нужд)</t>
  </si>
  <si>
    <t>0200162080</t>
  </si>
  <si>
    <t>Основное мероприятие "Содержание сетей  и установка приборов учета уличного освещения"</t>
  </si>
  <si>
    <t>02002</t>
  </si>
  <si>
    <t>0200262080</t>
  </si>
  <si>
    <t>Основное мероприятие "Организация и содержание мест захоронения"</t>
  </si>
  <si>
    <t>02003</t>
  </si>
  <si>
    <t>0200362080</t>
  </si>
  <si>
    <t>Основное мероприятие "Прочие мероприятия по  благоустройству территории"</t>
  </si>
  <si>
    <t>02004</t>
  </si>
  <si>
    <t>0200462080</t>
  </si>
  <si>
    <t>Основное мероприятие "Проведение противопожарных мероприятий по очистке водоемов"</t>
  </si>
  <si>
    <t>04002</t>
  </si>
  <si>
    <t>Расходы на  проведение противопожарных мероприятий  (Закупка товаров, работ и услуг для обеспечения государственных (муниципальных) нужд)</t>
  </si>
  <si>
    <t>0400262010</t>
  </si>
  <si>
    <t>Охрана окружающей среды</t>
  </si>
  <si>
    <t>06</t>
  </si>
  <si>
    <t>Другие вопросы в области охраны окружающей среды</t>
  </si>
  <si>
    <t>Основное мероприятие " Ликвидация стихийных свалок"</t>
  </si>
  <si>
    <t>02005</t>
  </si>
  <si>
    <t>Расходы на мероприятия по благоустройству территории поселения   (Закупка товаров, работ и услуг для  обеспечения государственных (муниципальных) нужд)</t>
  </si>
  <si>
    <t>0200562080</t>
  </si>
  <si>
    <t>Культура, кинематография</t>
  </si>
  <si>
    <t>08</t>
  </si>
  <si>
    <t>Культура</t>
  </si>
  <si>
    <t xml:space="preserve">Муниципальная программа «Сохранение и развитие культуры в Краснопламенском сельском поселении» </t>
  </si>
  <si>
    <t>Основные мероприятия "Обеспечение деятельности (оказание услуг) муниципального бюджетного учреждения культуры"</t>
  </si>
  <si>
    <t>06001</t>
  </si>
  <si>
    <r>
      <rPr>
        <sz val="11"/>
        <rFont val="Times New Roman"/>
        <family val="1"/>
      </rPr>
      <t xml:space="preserve">Расходы на обеспечение деятельности (оказание услуг) муниципального бюджетного учреждения культуры "Досугово-Информационный Центр"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</si>
  <si>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0600140050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</si>
  <si>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</si>
  <si>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0600140080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</si>
  <si>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</si>
  <si>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06001S0390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</si>
  <si>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</si>
  <si>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0600170390</t>
  </si>
  <si>
    <t xml:space="preserve">Основные мероприятия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 </t>
  </si>
  <si>
    <t>06002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</si>
  <si>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(Социальное обеспечение и иные выплаты населению)</t>
  </si>
  <si>
    <t>0600270230</t>
  </si>
  <si>
    <t>300</t>
  </si>
  <si>
    <t>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(Предоставление субсидий бюджетным, автономным учреждениям и иным некоммерческим организациям)</t>
  </si>
  <si>
    <t>Основное мероприятие "Проведение культурно-массовых мероприятий"</t>
  </si>
  <si>
    <t>06003</t>
  </si>
  <si>
    <t>Расходы на проведение мероприятий  (Закупка товаров, работ и услуг для обеспечения государственных (муниципальных) нужд)</t>
  </si>
  <si>
    <t>0600360060</t>
  </si>
  <si>
    <t>Социальная политика</t>
  </si>
  <si>
    <t>Пенсионное обеспечение</t>
  </si>
  <si>
    <t>Основное мероприятие "Пенсионное обеспечение"</t>
  </si>
  <si>
    <t>05002</t>
  </si>
  <si>
    <t>Расходы на пенсионное обеспечение  (Социальное обеспечение и иные выплаты населению)</t>
  </si>
  <si>
    <t>0500260070</t>
  </si>
  <si>
    <t>Социальное обеспечение населения</t>
  </si>
  <si>
    <t xml:space="preserve">Непрограммные расходы </t>
  </si>
  <si>
    <t>Расходы на обеспечение жильем молодых семей  (Межбюджетные трансферты)</t>
  </si>
  <si>
    <t>9990014970</t>
  </si>
  <si>
    <t>Охрана семьи и детства</t>
  </si>
  <si>
    <t>Физическая культура и спорт</t>
  </si>
  <si>
    <t>Массовый спорт</t>
  </si>
  <si>
    <t>Расходы на строительство универсального спортивного зала по адресу: поселок Искра Александровского района Владимирской области (Капитальные вложения в объекты недвижимого имущества государственной (муниципальной) собственности)</t>
  </si>
  <si>
    <t>99900И2110</t>
  </si>
  <si>
    <t xml:space="preserve">Территориальная избирательная комиссия   Александровского района </t>
  </si>
  <si>
    <t>Обеспечение проведения выборов и референдумов</t>
  </si>
  <si>
    <t>07</t>
  </si>
  <si>
    <t>Расходы на проведение выборов в представительные органы муниципального образования (Иные бюджетные ассигнования)</t>
  </si>
  <si>
    <t>9990060120</t>
  </si>
  <si>
    <t>ИТОГО РАСХОДОВ:</t>
  </si>
  <si>
    <t xml:space="preserve">От 07.10.2019  № 8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</si>
</sst>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0.0"/>
    <numFmt numFmtId="167" formatCode="0.00000"/>
    <numFmt numFmtId="168" formatCode="#,##0.0"/>
    <numFmt numFmtId="169" formatCode="0.000"/>
  </numFmts>
  <fonts count="56">
    <font>
      <sz val="10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name val="Times New Roman"/>
      <family val="1"/>
    </font>
    <font>
      <sz val="11"/>
      <color indexed="12"/>
      <name val="Times New Roman"/>
      <family val="1"/>
    </font>
    <font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7" fillId="0" borderId="10" xfId="0" applyFont="1" applyBorder="1" applyAlignment="1">
      <alignment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left" wrapText="1"/>
    </xf>
    <xf numFmtId="165" fontId="5" fillId="0" borderId="10" xfId="0" applyNumberFormat="1" applyFont="1" applyBorder="1" applyAlignment="1">
      <alignment horizontal="center" wrapText="1"/>
    </xf>
    <xf numFmtId="166" fontId="6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left" wrapText="1"/>
    </xf>
    <xf numFmtId="165" fontId="6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wrapText="1"/>
    </xf>
    <xf numFmtId="166" fontId="1" fillId="0" borderId="1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wrapText="1"/>
    </xf>
    <xf numFmtId="166" fontId="1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2" fontId="9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165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wrapText="1"/>
    </xf>
    <xf numFmtId="166" fontId="4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>
      <alignment horizontal="right"/>
    </xf>
    <xf numFmtId="167" fontId="4" fillId="0" borderId="10" xfId="0" applyNumberFormat="1" applyFont="1" applyFill="1" applyBorder="1" applyAlignment="1">
      <alignment wrapText="1"/>
    </xf>
    <xf numFmtId="167" fontId="9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wrapText="1"/>
    </xf>
    <xf numFmtId="166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9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164" fontId="4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65" fontId="1" fillId="0" borderId="1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left" wrapText="1"/>
    </xf>
    <xf numFmtId="165" fontId="9" fillId="0" borderId="10" xfId="0" applyNumberFormat="1" applyFont="1" applyFill="1" applyBorder="1" applyAlignment="1">
      <alignment horizontal="center" wrapText="1"/>
    </xf>
    <xf numFmtId="166" fontId="9" fillId="0" borderId="10" xfId="0" applyNumberFormat="1" applyFont="1" applyFill="1" applyBorder="1" applyAlignment="1">
      <alignment wrapText="1"/>
    </xf>
    <xf numFmtId="166" fontId="12" fillId="0" borderId="10" xfId="0" applyNumberFormat="1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166" fontId="9" fillId="0" borderId="10" xfId="0" applyNumberFormat="1" applyFont="1" applyFill="1" applyBorder="1" applyAlignment="1">
      <alignment horizontal="right" wrapText="1"/>
    </xf>
    <xf numFmtId="166" fontId="9" fillId="0" borderId="10" xfId="0" applyNumberFormat="1" applyFont="1" applyFill="1" applyBorder="1" applyAlignment="1">
      <alignment horizontal="right"/>
    </xf>
    <xf numFmtId="168" fontId="4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left" wrapText="1"/>
    </xf>
    <xf numFmtId="0" fontId="1" fillId="0" borderId="10" xfId="0" applyFont="1" applyBorder="1" applyAlignment="1">
      <alignment vertical="top" wrapText="1"/>
    </xf>
    <xf numFmtId="167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 wrapText="1"/>
    </xf>
    <xf numFmtId="2" fontId="1" fillId="0" borderId="10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wrapText="1"/>
    </xf>
    <xf numFmtId="49" fontId="19" fillId="33" borderId="10" xfId="0" applyNumberFormat="1" applyFont="1" applyFill="1" applyBorder="1" applyAlignment="1">
      <alignment horizontal="left" wrapText="1"/>
    </xf>
    <xf numFmtId="0" fontId="20" fillId="0" borderId="11" xfId="0" applyFont="1" applyBorder="1" applyAlignment="1">
      <alignment/>
    </xf>
    <xf numFmtId="0" fontId="1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166" fontId="4" fillId="0" borderId="10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4" fillId="0" borderId="0" xfId="0" applyFont="1" applyAlignment="1">
      <alignment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/>
    </xf>
    <xf numFmtId="169" fontId="4" fillId="0" borderId="10" xfId="0" applyNumberFormat="1" applyFont="1" applyBorder="1" applyAlignment="1">
      <alignment wrapText="1"/>
    </xf>
    <xf numFmtId="166" fontId="4" fillId="0" borderId="10" xfId="0" applyNumberFormat="1" applyFont="1" applyBorder="1" applyAlignment="1">
      <alignment/>
    </xf>
    <xf numFmtId="168" fontId="9" fillId="33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1" fontId="9" fillId="0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left" wrapText="1"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166" fontId="6" fillId="0" borderId="10" xfId="0" applyNumberFormat="1" applyFont="1" applyBorder="1" applyAlignment="1">
      <alignment/>
    </xf>
    <xf numFmtId="49" fontId="11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6"/>
  <sheetViews>
    <sheetView tabSelected="1" zoomScalePageLayoutView="0" workbookViewId="0" topLeftCell="A1">
      <selection activeCell="R7" sqref="R7"/>
    </sheetView>
  </sheetViews>
  <sheetFormatPr defaultColWidth="11.421875" defaultRowHeight="12.75"/>
  <cols>
    <col min="1" max="1" width="4.7109375" style="1" customWidth="1"/>
    <col min="2" max="2" width="47.421875" style="2" customWidth="1"/>
    <col min="3" max="4" width="5.00390625" style="3" customWidth="1"/>
    <col min="5" max="5" width="12.8515625" style="4" customWidth="1"/>
    <col min="6" max="6" width="6.00390625" style="5" customWidth="1"/>
    <col min="7" max="7" width="16.28125" style="6" customWidth="1"/>
    <col min="8" max="8" width="9.57421875" style="7" customWidth="1"/>
    <col min="9" max="9" width="9.57421875" style="8" customWidth="1"/>
    <col min="10" max="10" width="0" style="9" hidden="1" customWidth="1"/>
    <col min="11" max="13" width="0" style="2" hidden="1" customWidth="1"/>
    <col min="14" max="242" width="8.8515625" style="2" customWidth="1"/>
    <col min="243" max="16384" width="11.421875" style="10" customWidth="1"/>
  </cols>
  <sheetData>
    <row r="1" spans="1:245" s="2" customFormat="1" ht="15">
      <c r="A1" s="1"/>
      <c r="C1" s="3"/>
      <c r="D1" s="3"/>
      <c r="E1" s="11"/>
      <c r="F1" s="11"/>
      <c r="G1" s="12"/>
      <c r="H1" s="164" t="s">
        <v>0</v>
      </c>
      <c r="I1" s="164"/>
      <c r="J1" s="9"/>
      <c r="II1" s="10"/>
      <c r="IJ1" s="10"/>
      <c r="IK1" s="10"/>
    </row>
    <row r="2" spans="1:245" s="2" customFormat="1" ht="64.5" customHeight="1">
      <c r="A2" s="1"/>
      <c r="C2" s="3"/>
      <c r="D2" s="13"/>
      <c r="E2" s="13"/>
      <c r="F2" s="165" t="s">
        <v>1</v>
      </c>
      <c r="G2" s="165"/>
      <c r="H2" s="165"/>
      <c r="I2" s="165"/>
      <c r="J2" s="9"/>
      <c r="II2" s="10"/>
      <c r="IJ2" s="10"/>
      <c r="IK2" s="10"/>
    </row>
    <row r="3" spans="1:245" s="2" customFormat="1" ht="15.75" customHeight="1">
      <c r="A3" s="1"/>
      <c r="C3" s="3"/>
      <c r="D3" s="3"/>
      <c r="E3" s="11"/>
      <c r="F3" s="166"/>
      <c r="G3" s="166"/>
      <c r="H3" s="167" t="s">
        <v>210</v>
      </c>
      <c r="I3" s="167"/>
      <c r="J3" s="9"/>
      <c r="II3" s="10"/>
      <c r="IJ3" s="10"/>
      <c r="IK3" s="10"/>
    </row>
    <row r="4" spans="2:256" ht="10.5" customHeight="1">
      <c r="B4" s="14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45" s="2" customFormat="1" ht="30" customHeight="1">
      <c r="A5" s="168" t="s">
        <v>2</v>
      </c>
      <c r="B5" s="168"/>
      <c r="C5" s="168"/>
      <c r="D5" s="168"/>
      <c r="E5" s="168"/>
      <c r="F5" s="168"/>
      <c r="G5" s="168"/>
      <c r="H5" s="168"/>
      <c r="I5" s="168"/>
      <c r="J5" s="9"/>
      <c r="II5" s="10"/>
      <c r="IJ5" s="10"/>
      <c r="IK5" s="10"/>
    </row>
    <row r="6" spans="2:9" ht="12.75" customHeight="1">
      <c r="B6" s="15"/>
      <c r="G6" s="16"/>
      <c r="I6" s="16" t="s">
        <v>3</v>
      </c>
    </row>
    <row r="7" spans="1:9" ht="145.5" customHeight="1">
      <c r="A7" s="17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8" t="s">
        <v>9</v>
      </c>
      <c r="G7" s="19" t="s">
        <v>10</v>
      </c>
      <c r="H7" s="19" t="s">
        <v>11</v>
      </c>
      <c r="I7" s="19" t="s">
        <v>12</v>
      </c>
    </row>
    <row r="8" spans="1:256" s="27" customFormat="1" ht="12.75">
      <c r="A8" s="20">
        <v>1</v>
      </c>
      <c r="B8" s="21">
        <v>2</v>
      </c>
      <c r="C8" s="22">
        <v>3</v>
      </c>
      <c r="D8" s="22">
        <v>4</v>
      </c>
      <c r="E8" s="23">
        <v>5</v>
      </c>
      <c r="F8" s="24">
        <v>6</v>
      </c>
      <c r="G8" s="25">
        <v>7</v>
      </c>
      <c r="H8" s="24">
        <v>8</v>
      </c>
      <c r="I8" s="24">
        <v>9</v>
      </c>
      <c r="J8" s="26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9" ht="47.25">
      <c r="A9" s="163">
        <v>703</v>
      </c>
      <c r="B9" s="29" t="s">
        <v>13</v>
      </c>
      <c r="C9" s="30"/>
      <c r="D9" s="30"/>
      <c r="E9" s="31"/>
      <c r="F9" s="32"/>
      <c r="G9" s="33">
        <f>SUM(G10+G46+G52+G77+G117+G130+G145)+G112+G64</f>
        <v>0</v>
      </c>
      <c r="H9" s="33">
        <f>SUM(H10+H46+H52+H77+H117+H130+H145)+H112+H64</f>
        <v>0</v>
      </c>
      <c r="I9" s="33">
        <f>SUM(I10+I46+I52+I77+I117+I130+I145)+I112+I64</f>
        <v>0</v>
      </c>
    </row>
    <row r="10" spans="1:243" s="41" customFormat="1" ht="15.75">
      <c r="A10" s="163"/>
      <c r="B10" s="34" t="s">
        <v>14</v>
      </c>
      <c r="C10" s="35" t="s">
        <v>15</v>
      </c>
      <c r="D10" s="35"/>
      <c r="E10" s="36"/>
      <c r="F10" s="37"/>
      <c r="G10" s="38">
        <f>SUM(G11+G26+G30)</f>
        <v>-31.53354</v>
      </c>
      <c r="H10" s="39">
        <f>SUM(H11+H26+H30)</f>
        <v>0</v>
      </c>
      <c r="I10" s="39">
        <f>SUM(I11+I26+I30)</f>
        <v>0</v>
      </c>
      <c r="J10" s="40"/>
      <c r="II10" s="42"/>
    </row>
    <row r="11" spans="1:10" s="49" customFormat="1" ht="71.25">
      <c r="A11" s="163"/>
      <c r="B11" s="43" t="s">
        <v>16</v>
      </c>
      <c r="C11" s="44" t="s">
        <v>15</v>
      </c>
      <c r="D11" s="44" t="s">
        <v>17</v>
      </c>
      <c r="E11" s="45"/>
      <c r="F11" s="44"/>
      <c r="G11" s="46">
        <f>G20+G12</f>
        <v>-31.53354</v>
      </c>
      <c r="H11" s="47">
        <f>H20+H12</f>
        <v>0</v>
      </c>
      <c r="I11" s="47">
        <f>I20+I12</f>
        <v>0</v>
      </c>
      <c r="J11" s="48"/>
    </row>
    <row r="12" spans="1:10" s="58" customFormat="1" ht="105">
      <c r="A12" s="163"/>
      <c r="B12" s="50" t="s">
        <v>18</v>
      </c>
      <c r="C12" s="51" t="s">
        <v>15</v>
      </c>
      <c r="D12" s="52" t="s">
        <v>17</v>
      </c>
      <c r="E12" s="53" t="s">
        <v>19</v>
      </c>
      <c r="F12" s="54"/>
      <c r="G12" s="55">
        <f>G13+G16+G18</f>
        <v>-31.53354</v>
      </c>
      <c r="H12" s="56">
        <f>H13+H16+H18</f>
        <v>0</v>
      </c>
      <c r="I12" s="56">
        <f>I13+I16+I18</f>
        <v>0</v>
      </c>
      <c r="J12" s="57"/>
    </row>
    <row r="13" spans="1:10" s="58" customFormat="1" ht="45">
      <c r="A13" s="163"/>
      <c r="B13" s="59" t="s">
        <v>20</v>
      </c>
      <c r="C13" s="51" t="s">
        <v>15</v>
      </c>
      <c r="D13" s="52" t="s">
        <v>17</v>
      </c>
      <c r="E13" s="53" t="s">
        <v>21</v>
      </c>
      <c r="F13" s="54"/>
      <c r="G13" s="55">
        <f>G14+G15</f>
        <v>-2.209</v>
      </c>
      <c r="H13" s="56">
        <f>H14+H15</f>
        <v>0</v>
      </c>
      <c r="I13" s="56">
        <f>I14+I15</f>
        <v>0</v>
      </c>
      <c r="J13" s="57"/>
    </row>
    <row r="14" spans="1:10" s="58" customFormat="1" ht="60">
      <c r="A14" s="163"/>
      <c r="B14" s="50" t="s">
        <v>22</v>
      </c>
      <c r="C14" s="51" t="s">
        <v>15</v>
      </c>
      <c r="D14" s="52" t="s">
        <v>17</v>
      </c>
      <c r="E14" s="53" t="s">
        <v>23</v>
      </c>
      <c r="F14" s="54">
        <v>200</v>
      </c>
      <c r="G14" s="55">
        <v>-1.737</v>
      </c>
      <c r="H14" s="60">
        <v>0</v>
      </c>
      <c r="I14" s="61">
        <v>0</v>
      </c>
      <c r="J14" s="57"/>
    </row>
    <row r="15" spans="1:10" s="58" customFormat="1" ht="45">
      <c r="A15" s="163"/>
      <c r="B15" s="59" t="s">
        <v>24</v>
      </c>
      <c r="C15" s="51" t="s">
        <v>15</v>
      </c>
      <c r="D15" s="52" t="s">
        <v>17</v>
      </c>
      <c r="E15" s="53" t="s">
        <v>23</v>
      </c>
      <c r="F15" s="54">
        <v>800</v>
      </c>
      <c r="G15" s="55">
        <v>-0.472</v>
      </c>
      <c r="H15" s="60">
        <v>0</v>
      </c>
      <c r="I15" s="61">
        <v>0</v>
      </c>
      <c r="J15" s="57"/>
    </row>
    <row r="16" spans="1:10" s="58" customFormat="1" ht="30">
      <c r="A16" s="163"/>
      <c r="B16" s="59" t="s">
        <v>25</v>
      </c>
      <c r="C16" s="51" t="s">
        <v>15</v>
      </c>
      <c r="D16" s="52" t="s">
        <v>17</v>
      </c>
      <c r="E16" s="53" t="s">
        <v>26</v>
      </c>
      <c r="F16" s="54"/>
      <c r="G16" s="55">
        <f>G17</f>
        <v>-28.2</v>
      </c>
      <c r="H16" s="56">
        <f>H17</f>
        <v>0</v>
      </c>
      <c r="I16" s="56">
        <f>I17</f>
        <v>0</v>
      </c>
      <c r="J16" s="57"/>
    </row>
    <row r="17" spans="1:13" s="58" customFormat="1" ht="45">
      <c r="A17" s="163"/>
      <c r="B17" s="59" t="s">
        <v>24</v>
      </c>
      <c r="C17" s="51" t="s">
        <v>15</v>
      </c>
      <c r="D17" s="52" t="s">
        <v>17</v>
      </c>
      <c r="E17" s="53" t="s">
        <v>27</v>
      </c>
      <c r="F17" s="54">
        <v>800</v>
      </c>
      <c r="G17" s="55">
        <v>-28.2</v>
      </c>
      <c r="H17" s="60">
        <v>0</v>
      </c>
      <c r="I17" s="61">
        <v>0</v>
      </c>
      <c r="J17" s="57"/>
      <c r="K17" s="162" t="s">
        <v>28</v>
      </c>
      <c r="L17" s="162"/>
      <c r="M17" s="162"/>
    </row>
    <row r="18" spans="1:10" s="58" customFormat="1" ht="30">
      <c r="A18" s="163"/>
      <c r="B18" s="59" t="s">
        <v>29</v>
      </c>
      <c r="C18" s="51" t="s">
        <v>15</v>
      </c>
      <c r="D18" s="52" t="s">
        <v>17</v>
      </c>
      <c r="E18" s="53" t="s">
        <v>30</v>
      </c>
      <c r="F18" s="54"/>
      <c r="G18" s="62">
        <f>G19</f>
        <v>-1.12454</v>
      </c>
      <c r="H18" s="56">
        <f>H19</f>
        <v>0</v>
      </c>
      <c r="I18" s="56">
        <f>I19</f>
        <v>0</v>
      </c>
      <c r="J18" s="57"/>
    </row>
    <row r="19" spans="1:10" s="58" customFormat="1" ht="60">
      <c r="A19" s="163"/>
      <c r="B19" s="59" t="s">
        <v>31</v>
      </c>
      <c r="C19" s="51" t="s">
        <v>15</v>
      </c>
      <c r="D19" s="52" t="s">
        <v>17</v>
      </c>
      <c r="E19" s="53" t="s">
        <v>32</v>
      </c>
      <c r="F19" s="54">
        <v>200</v>
      </c>
      <c r="G19" s="63">
        <v>-1.12454</v>
      </c>
      <c r="H19" s="60">
        <v>0</v>
      </c>
      <c r="I19" s="61">
        <v>0</v>
      </c>
      <c r="J19" s="57"/>
    </row>
    <row r="20" spans="1:9" ht="15.75" hidden="1">
      <c r="A20" s="163"/>
      <c r="B20" s="64" t="s">
        <v>33</v>
      </c>
      <c r="C20" s="52" t="s">
        <v>15</v>
      </c>
      <c r="D20" s="52" t="s">
        <v>17</v>
      </c>
      <c r="E20" s="65" t="s">
        <v>34</v>
      </c>
      <c r="F20" s="32"/>
      <c r="G20" s="66">
        <f>G21</f>
        <v>0</v>
      </c>
      <c r="H20" s="67">
        <f>H21</f>
        <v>0</v>
      </c>
      <c r="I20" s="67">
        <f>I21</f>
        <v>0</v>
      </c>
    </row>
    <row r="21" spans="1:9" ht="30" hidden="1">
      <c r="A21" s="163"/>
      <c r="B21" s="68" t="s">
        <v>35</v>
      </c>
      <c r="C21" s="52" t="s">
        <v>15</v>
      </c>
      <c r="D21" s="52" t="s">
        <v>17</v>
      </c>
      <c r="E21" s="65">
        <v>999</v>
      </c>
      <c r="F21" s="32"/>
      <c r="G21" s="66">
        <f>SUM(G22:G25)</f>
        <v>0</v>
      </c>
      <c r="H21" s="67">
        <f>SUM(H22:H25)</f>
        <v>0</v>
      </c>
      <c r="I21" s="67">
        <f>SUM(I22:I25)</f>
        <v>0</v>
      </c>
    </row>
    <row r="22" spans="1:10" s="70" customFormat="1" ht="105" hidden="1">
      <c r="A22" s="163"/>
      <c r="B22" s="59" t="s">
        <v>36</v>
      </c>
      <c r="C22" s="51" t="s">
        <v>15</v>
      </c>
      <c r="D22" s="51" t="s">
        <v>17</v>
      </c>
      <c r="E22" s="53" t="s">
        <v>37</v>
      </c>
      <c r="F22" s="51" t="s">
        <v>38</v>
      </c>
      <c r="G22" s="69">
        <v>0</v>
      </c>
      <c r="H22" s="56">
        <v>0</v>
      </c>
      <c r="I22" s="56">
        <v>0</v>
      </c>
      <c r="J22" s="57"/>
    </row>
    <row r="23" spans="1:10" s="73" customFormat="1" ht="105" hidden="1">
      <c r="A23" s="163"/>
      <c r="B23" s="71" t="s">
        <v>39</v>
      </c>
      <c r="C23" s="51" t="s">
        <v>15</v>
      </c>
      <c r="D23" s="51" t="s">
        <v>17</v>
      </c>
      <c r="E23" s="53" t="s">
        <v>40</v>
      </c>
      <c r="F23" s="54">
        <v>100</v>
      </c>
      <c r="G23" s="69">
        <v>0</v>
      </c>
      <c r="H23" s="56">
        <v>0</v>
      </c>
      <c r="I23" s="56">
        <v>0</v>
      </c>
      <c r="J23" s="72"/>
    </row>
    <row r="24" spans="1:10" s="73" customFormat="1" ht="105" hidden="1">
      <c r="A24" s="163"/>
      <c r="B24" s="59" t="s">
        <v>41</v>
      </c>
      <c r="C24" s="51" t="s">
        <v>15</v>
      </c>
      <c r="D24" s="51" t="s">
        <v>17</v>
      </c>
      <c r="E24" s="74">
        <v>9990080080</v>
      </c>
      <c r="F24" s="51" t="s">
        <v>38</v>
      </c>
      <c r="G24" s="75"/>
      <c r="H24" s="76"/>
      <c r="I24" s="76"/>
      <c r="J24" s="72"/>
    </row>
    <row r="25" spans="1:10" s="73" customFormat="1" ht="90" hidden="1">
      <c r="A25" s="163"/>
      <c r="B25" s="77" t="s">
        <v>42</v>
      </c>
      <c r="C25" s="78" t="s">
        <v>15</v>
      </c>
      <c r="D25" s="78" t="s">
        <v>17</v>
      </c>
      <c r="E25" s="79" t="s">
        <v>43</v>
      </c>
      <c r="F25" s="78" t="s">
        <v>44</v>
      </c>
      <c r="G25" s="55"/>
      <c r="H25" s="80"/>
      <c r="I25" s="81"/>
      <c r="J25" s="72"/>
    </row>
    <row r="26" spans="1:10" s="86" customFormat="1" ht="15" hidden="1">
      <c r="A26" s="163"/>
      <c r="B26" s="82" t="s">
        <v>45</v>
      </c>
      <c r="C26" s="83" t="s">
        <v>15</v>
      </c>
      <c r="D26" s="83" t="s">
        <v>46</v>
      </c>
      <c r="E26" s="84"/>
      <c r="F26" s="83"/>
      <c r="G26" s="46">
        <f>G28</f>
        <v>0</v>
      </c>
      <c r="H26" s="46">
        <f>H28</f>
        <v>0</v>
      </c>
      <c r="I26" s="46">
        <f>I28</f>
        <v>0</v>
      </c>
      <c r="J26" s="85"/>
    </row>
    <row r="27" spans="1:10" s="73" customFormat="1" ht="15" hidden="1">
      <c r="A27" s="163"/>
      <c r="B27" s="64" t="s">
        <v>33</v>
      </c>
      <c r="C27" s="52" t="s">
        <v>15</v>
      </c>
      <c r="D27" s="52" t="s">
        <v>46</v>
      </c>
      <c r="E27" s="65" t="s">
        <v>34</v>
      </c>
      <c r="F27" s="78"/>
      <c r="G27" s="55">
        <f aca="true" t="shared" si="0" ref="G27:I28">G28</f>
        <v>0</v>
      </c>
      <c r="H27" s="55">
        <f t="shared" si="0"/>
        <v>0</v>
      </c>
      <c r="I27" s="55">
        <f t="shared" si="0"/>
        <v>0</v>
      </c>
      <c r="J27" s="72"/>
    </row>
    <row r="28" spans="1:10" s="73" customFormat="1" ht="30" hidden="1">
      <c r="A28" s="163"/>
      <c r="B28" s="68" t="s">
        <v>35</v>
      </c>
      <c r="C28" s="51" t="s">
        <v>15</v>
      </c>
      <c r="D28" s="51" t="s">
        <v>46</v>
      </c>
      <c r="E28" s="65">
        <v>999</v>
      </c>
      <c r="F28" s="78"/>
      <c r="G28" s="55">
        <f t="shared" si="0"/>
        <v>0</v>
      </c>
      <c r="H28" s="55">
        <f t="shared" si="0"/>
        <v>0</v>
      </c>
      <c r="I28" s="55">
        <f t="shared" si="0"/>
        <v>0</v>
      </c>
      <c r="J28" s="72"/>
    </row>
    <row r="29" spans="1:10" s="58" customFormat="1" ht="30" hidden="1">
      <c r="A29" s="163"/>
      <c r="B29" s="87" t="s">
        <v>47</v>
      </c>
      <c r="C29" s="51" t="s">
        <v>15</v>
      </c>
      <c r="D29" s="51" t="s">
        <v>46</v>
      </c>
      <c r="E29" s="74">
        <v>9990060040</v>
      </c>
      <c r="F29" s="54">
        <v>800</v>
      </c>
      <c r="G29" s="55"/>
      <c r="H29" s="80"/>
      <c r="I29" s="81"/>
      <c r="J29" s="57"/>
    </row>
    <row r="30" spans="1:10" s="90" customFormat="1" ht="15" hidden="1">
      <c r="A30" s="163"/>
      <c r="B30" s="88" t="s">
        <v>48</v>
      </c>
      <c r="C30" s="44" t="s">
        <v>15</v>
      </c>
      <c r="D30" s="44" t="s">
        <v>49</v>
      </c>
      <c r="E30" s="45"/>
      <c r="F30" s="89"/>
      <c r="G30" s="46">
        <f>G34</f>
        <v>0</v>
      </c>
      <c r="H30" s="47">
        <f>H31+H34+H42</f>
        <v>0</v>
      </c>
      <c r="I30" s="47">
        <f>I31+I34+I42</f>
        <v>0</v>
      </c>
      <c r="J30" s="48"/>
    </row>
    <row r="31" spans="1:10" s="58" customFormat="1" ht="60" hidden="1">
      <c r="A31" s="163"/>
      <c r="B31" s="91" t="s">
        <v>50</v>
      </c>
      <c r="C31" s="51" t="s">
        <v>15</v>
      </c>
      <c r="D31" s="51" t="s">
        <v>49</v>
      </c>
      <c r="E31" s="53" t="s">
        <v>51</v>
      </c>
      <c r="F31" s="54"/>
      <c r="G31" s="55">
        <f aca="true" t="shared" si="1" ref="G31:I32">G32</f>
        <v>0</v>
      </c>
      <c r="H31" s="56">
        <f t="shared" si="1"/>
        <v>0</v>
      </c>
      <c r="I31" s="56">
        <f t="shared" si="1"/>
        <v>0</v>
      </c>
      <c r="J31" s="57"/>
    </row>
    <row r="32" spans="1:10" s="58" customFormat="1" ht="45" hidden="1">
      <c r="A32" s="163"/>
      <c r="B32" s="59" t="s">
        <v>52</v>
      </c>
      <c r="C32" s="51" t="s">
        <v>15</v>
      </c>
      <c r="D32" s="51" t="s">
        <v>49</v>
      </c>
      <c r="E32" s="53" t="s">
        <v>53</v>
      </c>
      <c r="F32" s="54"/>
      <c r="G32" s="55">
        <f t="shared" si="1"/>
        <v>0</v>
      </c>
      <c r="H32" s="56">
        <f t="shared" si="1"/>
        <v>0</v>
      </c>
      <c r="I32" s="56">
        <f t="shared" si="1"/>
        <v>0</v>
      </c>
      <c r="J32" s="57"/>
    </row>
    <row r="33" spans="1:10" s="58" customFormat="1" ht="75" hidden="1">
      <c r="A33" s="163"/>
      <c r="B33" s="59" t="s">
        <v>54</v>
      </c>
      <c r="C33" s="51" t="s">
        <v>15</v>
      </c>
      <c r="D33" s="51" t="s">
        <v>49</v>
      </c>
      <c r="E33" s="53" t="s">
        <v>55</v>
      </c>
      <c r="F33" s="54">
        <v>200</v>
      </c>
      <c r="G33" s="55"/>
      <c r="H33" s="60"/>
      <c r="I33" s="61"/>
      <c r="J33" s="57"/>
    </row>
    <row r="34" spans="1:10" s="58" customFormat="1" ht="105" hidden="1">
      <c r="A34" s="163"/>
      <c r="B34" s="50" t="s">
        <v>18</v>
      </c>
      <c r="C34" s="51" t="s">
        <v>15</v>
      </c>
      <c r="D34" s="51" t="s">
        <v>49</v>
      </c>
      <c r="E34" s="53" t="s">
        <v>19</v>
      </c>
      <c r="F34" s="54"/>
      <c r="G34" s="55">
        <f>G35+G40</f>
        <v>0</v>
      </c>
      <c r="H34" s="56">
        <f>H35</f>
        <v>0</v>
      </c>
      <c r="I34" s="56">
        <f>I35</f>
        <v>0</v>
      </c>
      <c r="J34" s="57"/>
    </row>
    <row r="35" spans="1:10" s="58" customFormat="1" ht="57" customHeight="1" hidden="1">
      <c r="A35" s="163"/>
      <c r="B35" s="50" t="s">
        <v>20</v>
      </c>
      <c r="C35" s="92" t="s">
        <v>15</v>
      </c>
      <c r="D35" s="92" t="s">
        <v>49</v>
      </c>
      <c r="E35" s="93" t="s">
        <v>21</v>
      </c>
      <c r="F35" s="94"/>
      <c r="G35" s="95">
        <f>G36+G37+G38+G39</f>
        <v>0</v>
      </c>
      <c r="H35" s="95">
        <f>H41+H38+H37+H36</f>
        <v>0</v>
      </c>
      <c r="I35" s="95">
        <f>I41+I38+I37+I36</f>
        <v>0</v>
      </c>
      <c r="J35" s="57"/>
    </row>
    <row r="36" spans="1:10" s="98" customFormat="1" ht="105" hidden="1">
      <c r="A36" s="163"/>
      <c r="B36" s="50" t="s">
        <v>41</v>
      </c>
      <c r="C36" s="92" t="s">
        <v>15</v>
      </c>
      <c r="D36" s="92" t="s">
        <v>49</v>
      </c>
      <c r="E36" s="93" t="s">
        <v>56</v>
      </c>
      <c r="F36" s="94">
        <v>100</v>
      </c>
      <c r="G36" s="95">
        <v>0</v>
      </c>
      <c r="H36" s="96">
        <v>0</v>
      </c>
      <c r="I36" s="96">
        <v>0</v>
      </c>
      <c r="J36" s="97"/>
    </row>
    <row r="37" spans="1:10" s="98" customFormat="1" ht="75" hidden="1">
      <c r="A37" s="163"/>
      <c r="B37" s="50" t="s">
        <v>57</v>
      </c>
      <c r="C37" s="92" t="s">
        <v>15</v>
      </c>
      <c r="D37" s="92" t="s">
        <v>49</v>
      </c>
      <c r="E37" s="93" t="s">
        <v>58</v>
      </c>
      <c r="F37" s="94">
        <v>500</v>
      </c>
      <c r="G37" s="95"/>
      <c r="H37" s="96"/>
      <c r="I37" s="96"/>
      <c r="J37" s="97"/>
    </row>
    <row r="38" spans="1:10" s="98" customFormat="1" ht="105" hidden="1">
      <c r="A38" s="163"/>
      <c r="B38" s="50" t="s">
        <v>59</v>
      </c>
      <c r="C38" s="92" t="s">
        <v>15</v>
      </c>
      <c r="D38" s="92" t="s">
        <v>49</v>
      </c>
      <c r="E38" s="93" t="s">
        <v>60</v>
      </c>
      <c r="F38" s="94">
        <v>100</v>
      </c>
      <c r="G38" s="95"/>
      <c r="H38" s="96"/>
      <c r="I38" s="96"/>
      <c r="J38" s="97"/>
    </row>
    <row r="39" spans="1:10" s="98" customFormat="1" ht="75" customHeight="1" hidden="1">
      <c r="A39" s="163"/>
      <c r="B39" s="50" t="s">
        <v>61</v>
      </c>
      <c r="C39" s="92" t="s">
        <v>15</v>
      </c>
      <c r="D39" s="92" t="s">
        <v>49</v>
      </c>
      <c r="E39" s="93" t="s">
        <v>62</v>
      </c>
      <c r="F39" s="94">
        <v>200</v>
      </c>
      <c r="G39" s="95">
        <v>0</v>
      </c>
      <c r="H39" s="95">
        <v>0</v>
      </c>
      <c r="I39" s="95">
        <v>0</v>
      </c>
      <c r="J39" s="97" t="s">
        <v>63</v>
      </c>
    </row>
    <row r="40" spans="1:10" s="98" customFormat="1" ht="30" hidden="1">
      <c r="A40" s="163"/>
      <c r="B40" s="50" t="s">
        <v>25</v>
      </c>
      <c r="C40" s="92" t="s">
        <v>15</v>
      </c>
      <c r="D40" s="92" t="s">
        <v>49</v>
      </c>
      <c r="E40" s="93" t="s">
        <v>26</v>
      </c>
      <c r="F40" s="94"/>
      <c r="G40" s="95">
        <f>G46+G43+G42+G41</f>
        <v>0</v>
      </c>
      <c r="H40" s="95">
        <f>H46+H43+H42+H41</f>
        <v>0</v>
      </c>
      <c r="I40" s="95">
        <f>I46+I43+I42+I41</f>
        <v>0</v>
      </c>
      <c r="J40" s="97"/>
    </row>
    <row r="41" spans="1:10" s="58" customFormat="1" ht="45" hidden="1">
      <c r="A41" s="163"/>
      <c r="B41" s="50" t="s">
        <v>64</v>
      </c>
      <c r="C41" s="92" t="s">
        <v>15</v>
      </c>
      <c r="D41" s="92" t="s">
        <v>49</v>
      </c>
      <c r="E41" s="93" t="s">
        <v>65</v>
      </c>
      <c r="F41" s="94">
        <v>800</v>
      </c>
      <c r="G41" s="95">
        <v>0</v>
      </c>
      <c r="H41" s="99">
        <v>0</v>
      </c>
      <c r="I41" s="100">
        <v>0</v>
      </c>
      <c r="J41" s="57"/>
    </row>
    <row r="42" spans="1:10" s="58" customFormat="1" ht="15" hidden="1">
      <c r="A42" s="163"/>
      <c r="B42" s="64" t="s">
        <v>33</v>
      </c>
      <c r="C42" s="51" t="s">
        <v>15</v>
      </c>
      <c r="D42" s="51" t="s">
        <v>49</v>
      </c>
      <c r="E42" s="53" t="s">
        <v>34</v>
      </c>
      <c r="F42" s="54"/>
      <c r="G42" s="55">
        <f>G43</f>
        <v>0</v>
      </c>
      <c r="H42" s="55">
        <f>H43</f>
        <v>0</v>
      </c>
      <c r="I42" s="55">
        <f>I43</f>
        <v>0</v>
      </c>
      <c r="J42" s="57"/>
    </row>
    <row r="43" spans="1:10" s="58" customFormat="1" ht="30" hidden="1">
      <c r="A43" s="163"/>
      <c r="B43" s="68" t="s">
        <v>35</v>
      </c>
      <c r="C43" s="51" t="s">
        <v>15</v>
      </c>
      <c r="D43" s="51" t="s">
        <v>49</v>
      </c>
      <c r="E43" s="53" t="s">
        <v>66</v>
      </c>
      <c r="F43" s="54"/>
      <c r="G43" s="55">
        <f>G44+G45</f>
        <v>0</v>
      </c>
      <c r="H43" s="55">
        <f>H44+H45</f>
        <v>0</v>
      </c>
      <c r="I43" s="55">
        <f>I44+I45</f>
        <v>0</v>
      </c>
      <c r="J43" s="57"/>
    </row>
    <row r="44" spans="1:10" s="58" customFormat="1" ht="60" hidden="1">
      <c r="A44" s="163"/>
      <c r="B44" s="59" t="s">
        <v>67</v>
      </c>
      <c r="C44" s="51" t="s">
        <v>15</v>
      </c>
      <c r="D44" s="51" t="s">
        <v>49</v>
      </c>
      <c r="E44" s="53" t="s">
        <v>68</v>
      </c>
      <c r="F44" s="54">
        <v>200</v>
      </c>
      <c r="G44" s="55"/>
      <c r="H44" s="80"/>
      <c r="I44" s="81"/>
      <c r="J44" s="57"/>
    </row>
    <row r="45" spans="1:10" s="58" customFormat="1" ht="45" hidden="1">
      <c r="A45" s="163"/>
      <c r="B45" s="59" t="s">
        <v>69</v>
      </c>
      <c r="C45" s="51" t="s">
        <v>15</v>
      </c>
      <c r="D45" s="51" t="s">
        <v>49</v>
      </c>
      <c r="E45" s="53" t="s">
        <v>68</v>
      </c>
      <c r="F45" s="54">
        <v>300</v>
      </c>
      <c r="G45" s="55"/>
      <c r="H45" s="80"/>
      <c r="I45" s="81"/>
      <c r="J45" s="57"/>
    </row>
    <row r="46" spans="1:10" s="90" customFormat="1" ht="15" hidden="1">
      <c r="A46" s="163"/>
      <c r="B46" s="34" t="s">
        <v>70</v>
      </c>
      <c r="C46" s="44" t="s">
        <v>71</v>
      </c>
      <c r="D46" s="44"/>
      <c r="E46" s="45"/>
      <c r="F46" s="89"/>
      <c r="G46" s="47">
        <f>G47</f>
        <v>0</v>
      </c>
      <c r="H46" s="47">
        <f>H47</f>
        <v>0</v>
      </c>
      <c r="I46" s="47">
        <f>I47</f>
        <v>0</v>
      </c>
      <c r="J46" s="48"/>
    </row>
    <row r="47" spans="1:10" s="90" customFormat="1" ht="18.75" customHeight="1" hidden="1">
      <c r="A47" s="163"/>
      <c r="B47" s="34" t="s">
        <v>72</v>
      </c>
      <c r="C47" s="44" t="s">
        <v>71</v>
      </c>
      <c r="D47" s="44" t="s">
        <v>73</v>
      </c>
      <c r="E47" s="45"/>
      <c r="F47" s="89"/>
      <c r="G47" s="47">
        <f>G49</f>
        <v>0</v>
      </c>
      <c r="H47" s="47">
        <f>H49</f>
        <v>0</v>
      </c>
      <c r="I47" s="47">
        <f>I49</f>
        <v>0</v>
      </c>
      <c r="J47" s="48"/>
    </row>
    <row r="48" spans="1:10" s="58" customFormat="1" ht="15" hidden="1">
      <c r="A48" s="163"/>
      <c r="B48" s="64" t="s">
        <v>33</v>
      </c>
      <c r="C48" s="52" t="s">
        <v>71</v>
      </c>
      <c r="D48" s="52" t="s">
        <v>73</v>
      </c>
      <c r="E48" s="65" t="s">
        <v>34</v>
      </c>
      <c r="F48" s="54"/>
      <c r="G48" s="56">
        <f>G49</f>
        <v>0</v>
      </c>
      <c r="H48" s="56">
        <f>H49</f>
        <v>0</v>
      </c>
      <c r="I48" s="56">
        <f>I49</f>
        <v>0</v>
      </c>
      <c r="J48" s="57"/>
    </row>
    <row r="49" spans="1:10" s="58" customFormat="1" ht="30" hidden="1">
      <c r="A49" s="163"/>
      <c r="B49" s="68" t="s">
        <v>35</v>
      </c>
      <c r="C49" s="51" t="s">
        <v>71</v>
      </c>
      <c r="D49" s="51" t="s">
        <v>73</v>
      </c>
      <c r="E49" s="65">
        <v>999</v>
      </c>
      <c r="F49" s="54"/>
      <c r="G49" s="56">
        <f>G50+G51</f>
        <v>0</v>
      </c>
      <c r="H49" s="56">
        <f>H50+H51</f>
        <v>0</v>
      </c>
      <c r="I49" s="56">
        <f>I50+I51</f>
        <v>0</v>
      </c>
      <c r="J49" s="57"/>
    </row>
    <row r="50" spans="1:10" s="102" customFormat="1" ht="120" hidden="1">
      <c r="A50" s="163"/>
      <c r="B50" s="101" t="s">
        <v>74</v>
      </c>
      <c r="C50" s="78" t="s">
        <v>71</v>
      </c>
      <c r="D50" s="78" t="s">
        <v>73</v>
      </c>
      <c r="E50" s="79" t="s">
        <v>75</v>
      </c>
      <c r="F50" s="78" t="s">
        <v>38</v>
      </c>
      <c r="G50" s="55">
        <v>0</v>
      </c>
      <c r="H50" s="60">
        <v>0</v>
      </c>
      <c r="I50" s="61">
        <v>0</v>
      </c>
      <c r="J50" s="72"/>
    </row>
    <row r="51" spans="1:10" s="102" customFormat="1" ht="75" hidden="1">
      <c r="A51" s="163"/>
      <c r="B51" s="101" t="s">
        <v>76</v>
      </c>
      <c r="C51" s="78" t="s">
        <v>71</v>
      </c>
      <c r="D51" s="78" t="s">
        <v>73</v>
      </c>
      <c r="E51" s="79" t="s">
        <v>75</v>
      </c>
      <c r="F51" s="78" t="s">
        <v>77</v>
      </c>
      <c r="G51" s="55">
        <v>0</v>
      </c>
      <c r="H51" s="60">
        <v>0</v>
      </c>
      <c r="I51" s="61">
        <v>0</v>
      </c>
      <c r="J51" s="72"/>
    </row>
    <row r="52" spans="1:10" s="104" customFormat="1" ht="28.5">
      <c r="A52" s="163"/>
      <c r="B52" s="34" t="s">
        <v>78</v>
      </c>
      <c r="C52" s="83" t="s">
        <v>73</v>
      </c>
      <c r="D52" s="83"/>
      <c r="E52" s="84"/>
      <c r="F52" s="83"/>
      <c r="G52" s="103">
        <f>G53+G60</f>
        <v>-4.64</v>
      </c>
      <c r="H52" s="47">
        <f>H53+H60</f>
        <v>0</v>
      </c>
      <c r="I52" s="47">
        <f>I53+I60</f>
        <v>0</v>
      </c>
      <c r="J52" s="85"/>
    </row>
    <row r="53" spans="1:10" s="104" customFormat="1" ht="57">
      <c r="A53" s="163"/>
      <c r="B53" s="34" t="s">
        <v>79</v>
      </c>
      <c r="C53" s="83" t="s">
        <v>73</v>
      </c>
      <c r="D53" s="83" t="s">
        <v>19</v>
      </c>
      <c r="E53" s="84"/>
      <c r="F53" s="83"/>
      <c r="G53" s="103">
        <f>G54+G58</f>
        <v>-4.64</v>
      </c>
      <c r="H53" s="47">
        <f>H54+H58</f>
        <v>0</v>
      </c>
      <c r="I53" s="47">
        <f>I54+I58</f>
        <v>0</v>
      </c>
      <c r="J53" s="85"/>
    </row>
    <row r="54" spans="1:10" s="102" customFormat="1" ht="60" hidden="1">
      <c r="A54" s="163"/>
      <c r="B54" s="68" t="s">
        <v>80</v>
      </c>
      <c r="C54" s="78" t="s">
        <v>73</v>
      </c>
      <c r="D54" s="78" t="s">
        <v>19</v>
      </c>
      <c r="E54" s="79" t="s">
        <v>17</v>
      </c>
      <c r="F54" s="78"/>
      <c r="G54" s="56">
        <f aca="true" t="shared" si="2" ref="G54:I55">G55</f>
        <v>0</v>
      </c>
      <c r="H54" s="56">
        <f t="shared" si="2"/>
        <v>0</v>
      </c>
      <c r="I54" s="56">
        <f t="shared" si="2"/>
        <v>0</v>
      </c>
      <c r="J54" s="72"/>
    </row>
    <row r="55" spans="1:10" s="102" customFormat="1" ht="45" hidden="1">
      <c r="A55" s="163"/>
      <c r="B55" s="68" t="s">
        <v>81</v>
      </c>
      <c r="C55" s="78" t="s">
        <v>73</v>
      </c>
      <c r="D55" s="78" t="s">
        <v>19</v>
      </c>
      <c r="E55" s="79" t="s">
        <v>82</v>
      </c>
      <c r="F55" s="78"/>
      <c r="G55" s="56">
        <f t="shared" si="2"/>
        <v>0</v>
      </c>
      <c r="H55" s="56">
        <f t="shared" si="2"/>
        <v>0</v>
      </c>
      <c r="I55" s="56">
        <f t="shared" si="2"/>
        <v>0</v>
      </c>
      <c r="J55" s="72"/>
    </row>
    <row r="56" spans="1:10" s="102" customFormat="1" ht="60" hidden="1">
      <c r="A56" s="163"/>
      <c r="B56" s="105" t="s">
        <v>83</v>
      </c>
      <c r="C56" s="78" t="s">
        <v>73</v>
      </c>
      <c r="D56" s="78" t="s">
        <v>19</v>
      </c>
      <c r="E56" s="79" t="s">
        <v>84</v>
      </c>
      <c r="F56" s="78" t="s">
        <v>77</v>
      </c>
      <c r="G56" s="56">
        <v>0</v>
      </c>
      <c r="H56" s="60">
        <v>0</v>
      </c>
      <c r="I56" s="61">
        <v>0</v>
      </c>
      <c r="J56" s="72"/>
    </row>
    <row r="57" spans="1:10" s="70" customFormat="1" ht="15">
      <c r="A57" s="163"/>
      <c r="B57" s="64" t="s">
        <v>33</v>
      </c>
      <c r="C57" s="52" t="s">
        <v>73</v>
      </c>
      <c r="D57" s="52" t="s">
        <v>19</v>
      </c>
      <c r="E57" s="65" t="s">
        <v>34</v>
      </c>
      <c r="F57" s="54"/>
      <c r="G57" s="55">
        <f aca="true" t="shared" si="3" ref="G57:I58">G58</f>
        <v>-4.64</v>
      </c>
      <c r="H57" s="56">
        <f t="shared" si="3"/>
        <v>0</v>
      </c>
      <c r="I57" s="56">
        <f t="shared" si="3"/>
        <v>0</v>
      </c>
      <c r="J57" s="57"/>
    </row>
    <row r="58" spans="1:10" s="70" customFormat="1" ht="30">
      <c r="A58" s="163"/>
      <c r="B58" s="68" t="s">
        <v>35</v>
      </c>
      <c r="C58" s="51" t="s">
        <v>73</v>
      </c>
      <c r="D58" s="51" t="s">
        <v>19</v>
      </c>
      <c r="E58" s="65">
        <v>999</v>
      </c>
      <c r="F58" s="54"/>
      <c r="G58" s="55">
        <f t="shared" si="3"/>
        <v>-4.64</v>
      </c>
      <c r="H58" s="56">
        <f t="shared" si="3"/>
        <v>0</v>
      </c>
      <c r="I58" s="56">
        <f t="shared" si="3"/>
        <v>0</v>
      </c>
      <c r="J58" s="57"/>
    </row>
    <row r="59" spans="1:10" s="58" customFormat="1" ht="75">
      <c r="A59" s="163"/>
      <c r="B59" s="106" t="s">
        <v>85</v>
      </c>
      <c r="C59" s="78" t="s">
        <v>73</v>
      </c>
      <c r="D59" s="78" t="s">
        <v>19</v>
      </c>
      <c r="E59" s="79" t="s">
        <v>86</v>
      </c>
      <c r="F59" s="78" t="s">
        <v>77</v>
      </c>
      <c r="G59" s="55">
        <v>-4.64</v>
      </c>
      <c r="H59" s="60">
        <v>0</v>
      </c>
      <c r="I59" s="61">
        <v>0</v>
      </c>
      <c r="J59" s="57"/>
    </row>
    <row r="60" spans="1:10" s="58" customFormat="1" ht="20.25" customHeight="1" hidden="1">
      <c r="A60" s="163"/>
      <c r="B60" s="107" t="s">
        <v>87</v>
      </c>
      <c r="C60" s="83" t="s">
        <v>73</v>
      </c>
      <c r="D60" s="83" t="s">
        <v>88</v>
      </c>
      <c r="E60" s="79"/>
      <c r="F60" s="78"/>
      <c r="G60" s="47">
        <f aca="true" t="shared" si="4" ref="G60:I62">G61</f>
        <v>0</v>
      </c>
      <c r="H60" s="47">
        <f t="shared" si="4"/>
        <v>0</v>
      </c>
      <c r="I60" s="47">
        <f t="shared" si="4"/>
        <v>0</v>
      </c>
      <c r="J60" s="57"/>
    </row>
    <row r="61" spans="1:10" s="58" customFormat="1" ht="63" customHeight="1" hidden="1">
      <c r="A61" s="163"/>
      <c r="B61" s="106" t="s">
        <v>80</v>
      </c>
      <c r="C61" s="78" t="s">
        <v>73</v>
      </c>
      <c r="D61" s="78" t="s">
        <v>88</v>
      </c>
      <c r="E61" s="79" t="s">
        <v>17</v>
      </c>
      <c r="F61" s="78"/>
      <c r="G61" s="56">
        <f t="shared" si="4"/>
        <v>0</v>
      </c>
      <c r="H61" s="56">
        <f t="shared" si="4"/>
        <v>0</v>
      </c>
      <c r="I61" s="56">
        <f t="shared" si="4"/>
        <v>0</v>
      </c>
      <c r="J61" s="57"/>
    </row>
    <row r="62" spans="1:10" s="58" customFormat="1" ht="37.5" customHeight="1" hidden="1">
      <c r="A62" s="163"/>
      <c r="B62" s="106" t="s">
        <v>89</v>
      </c>
      <c r="C62" s="78" t="s">
        <v>73</v>
      </c>
      <c r="D62" s="78" t="s">
        <v>88</v>
      </c>
      <c r="E62" s="79" t="s">
        <v>90</v>
      </c>
      <c r="F62" s="78"/>
      <c r="G62" s="56">
        <f t="shared" si="4"/>
        <v>0</v>
      </c>
      <c r="H62" s="56">
        <f t="shared" si="4"/>
        <v>0</v>
      </c>
      <c r="I62" s="56">
        <f t="shared" si="4"/>
        <v>0</v>
      </c>
      <c r="J62" s="57"/>
    </row>
    <row r="63" spans="1:10" s="58" customFormat="1" ht="52.5" customHeight="1" hidden="1">
      <c r="A63" s="163"/>
      <c r="B63" s="77" t="s">
        <v>91</v>
      </c>
      <c r="C63" s="108" t="s">
        <v>73</v>
      </c>
      <c r="D63" s="108" t="s">
        <v>88</v>
      </c>
      <c r="E63" s="109" t="s">
        <v>92</v>
      </c>
      <c r="F63" s="108" t="s">
        <v>77</v>
      </c>
      <c r="G63" s="95">
        <v>0</v>
      </c>
      <c r="H63" s="99">
        <v>0</v>
      </c>
      <c r="I63" s="100">
        <v>0</v>
      </c>
      <c r="J63" s="57"/>
    </row>
    <row r="64" spans="1:10" s="58" customFormat="1" ht="15">
      <c r="A64" s="163"/>
      <c r="B64" s="110" t="s">
        <v>93</v>
      </c>
      <c r="C64" s="83" t="s">
        <v>17</v>
      </c>
      <c r="D64" s="78"/>
      <c r="E64" s="79"/>
      <c r="F64" s="78"/>
      <c r="G64" s="111">
        <f>SUM(G65,G73)+G69</f>
        <v>-1641.76624</v>
      </c>
      <c r="H64" s="47">
        <f>SUM(H65,H73)</f>
        <v>0</v>
      </c>
      <c r="I64" s="47">
        <f>SUM(I65,I73)</f>
        <v>0</v>
      </c>
      <c r="J64" s="57"/>
    </row>
    <row r="65" spans="1:10" s="58" customFormat="1" ht="15">
      <c r="A65" s="163"/>
      <c r="B65" s="112" t="s">
        <v>94</v>
      </c>
      <c r="C65" s="83" t="s">
        <v>17</v>
      </c>
      <c r="D65" s="83" t="s">
        <v>15</v>
      </c>
      <c r="E65" s="79"/>
      <c r="F65" s="78"/>
      <c r="G65" s="111">
        <f aca="true" t="shared" si="5" ref="G65:I67">G66</f>
        <v>-1641.76624</v>
      </c>
      <c r="H65" s="47">
        <f t="shared" si="5"/>
        <v>0</v>
      </c>
      <c r="I65" s="47">
        <f t="shared" si="5"/>
        <v>0</v>
      </c>
      <c r="J65" s="57"/>
    </row>
    <row r="66" spans="1:10" s="58" customFormat="1" ht="15">
      <c r="A66" s="163"/>
      <c r="B66" s="113" t="s">
        <v>33</v>
      </c>
      <c r="C66" s="78" t="s">
        <v>17</v>
      </c>
      <c r="D66" s="78" t="s">
        <v>15</v>
      </c>
      <c r="E66" s="79" t="s">
        <v>34</v>
      </c>
      <c r="F66" s="78"/>
      <c r="G66" s="62">
        <f t="shared" si="5"/>
        <v>-1641.76624</v>
      </c>
      <c r="H66" s="56">
        <f t="shared" si="5"/>
        <v>0</v>
      </c>
      <c r="I66" s="56">
        <f t="shared" si="5"/>
        <v>0</v>
      </c>
      <c r="J66" s="57"/>
    </row>
    <row r="67" spans="1:10" s="58" customFormat="1" ht="30">
      <c r="A67" s="163"/>
      <c r="B67" s="114" t="s">
        <v>35</v>
      </c>
      <c r="C67" s="78" t="s">
        <v>17</v>
      </c>
      <c r="D67" s="78" t="s">
        <v>15</v>
      </c>
      <c r="E67" s="79" t="s">
        <v>66</v>
      </c>
      <c r="F67" s="78"/>
      <c r="G67" s="62">
        <f t="shared" si="5"/>
        <v>-1641.76624</v>
      </c>
      <c r="H67" s="56">
        <f t="shared" si="5"/>
        <v>0</v>
      </c>
      <c r="I67" s="56">
        <f t="shared" si="5"/>
        <v>0</v>
      </c>
      <c r="J67" s="57"/>
    </row>
    <row r="68" spans="1:10" s="58" customFormat="1" ht="60">
      <c r="A68" s="163"/>
      <c r="B68" s="115" t="s">
        <v>95</v>
      </c>
      <c r="C68" s="78" t="s">
        <v>17</v>
      </c>
      <c r="D68" s="78" t="s">
        <v>15</v>
      </c>
      <c r="E68" s="79" t="s">
        <v>96</v>
      </c>
      <c r="F68" s="78" t="s">
        <v>97</v>
      </c>
      <c r="G68" s="62">
        <v>-1641.76624</v>
      </c>
      <c r="H68" s="56">
        <v>0</v>
      </c>
      <c r="I68" s="56">
        <v>0</v>
      </c>
      <c r="J68" s="57"/>
    </row>
    <row r="69" spans="1:10" s="58" customFormat="1" ht="15" hidden="1">
      <c r="A69" s="163"/>
      <c r="B69" s="116" t="s">
        <v>98</v>
      </c>
      <c r="C69" s="83" t="s">
        <v>17</v>
      </c>
      <c r="D69" s="83" t="s">
        <v>51</v>
      </c>
      <c r="E69" s="79"/>
      <c r="F69" s="78"/>
      <c r="G69" s="47">
        <f aca="true" t="shared" si="6" ref="G69:I71">G70</f>
        <v>0</v>
      </c>
      <c r="H69" s="47">
        <f t="shared" si="6"/>
        <v>0</v>
      </c>
      <c r="I69" s="47">
        <f t="shared" si="6"/>
        <v>0</v>
      </c>
      <c r="J69" s="57"/>
    </row>
    <row r="70" spans="1:10" s="58" customFormat="1" ht="15" hidden="1">
      <c r="A70" s="163"/>
      <c r="B70" s="64" t="s">
        <v>33</v>
      </c>
      <c r="C70" s="78" t="s">
        <v>17</v>
      </c>
      <c r="D70" s="78" t="s">
        <v>51</v>
      </c>
      <c r="E70" s="79" t="s">
        <v>34</v>
      </c>
      <c r="F70" s="78"/>
      <c r="G70" s="56">
        <f t="shared" si="6"/>
        <v>0</v>
      </c>
      <c r="H70" s="56">
        <f t="shared" si="6"/>
        <v>0</v>
      </c>
      <c r="I70" s="56">
        <f t="shared" si="6"/>
        <v>0</v>
      </c>
      <c r="J70" s="57"/>
    </row>
    <row r="71" spans="1:10" s="58" customFormat="1" ht="30" hidden="1">
      <c r="A71" s="163"/>
      <c r="B71" s="68" t="s">
        <v>35</v>
      </c>
      <c r="C71" s="78" t="s">
        <v>17</v>
      </c>
      <c r="D71" s="78" t="s">
        <v>51</v>
      </c>
      <c r="E71" s="79" t="s">
        <v>66</v>
      </c>
      <c r="F71" s="78"/>
      <c r="G71" s="56">
        <f t="shared" si="6"/>
        <v>0</v>
      </c>
      <c r="H71" s="56">
        <f t="shared" si="6"/>
        <v>0</v>
      </c>
      <c r="I71" s="56">
        <f t="shared" si="6"/>
        <v>0</v>
      </c>
      <c r="J71" s="57"/>
    </row>
    <row r="72" spans="1:10" s="58" customFormat="1" ht="60" hidden="1">
      <c r="A72" s="163"/>
      <c r="B72" s="115" t="s">
        <v>99</v>
      </c>
      <c r="C72" s="78" t="s">
        <v>17</v>
      </c>
      <c r="D72" s="78" t="s">
        <v>51</v>
      </c>
      <c r="E72" s="79" t="s">
        <v>100</v>
      </c>
      <c r="F72" s="78" t="s">
        <v>77</v>
      </c>
      <c r="G72" s="56">
        <v>0</v>
      </c>
      <c r="H72" s="56">
        <v>0</v>
      </c>
      <c r="I72" s="56">
        <v>0</v>
      </c>
      <c r="J72" s="57"/>
    </row>
    <row r="73" spans="1:10" s="90" customFormat="1" ht="28.5" hidden="1">
      <c r="A73" s="163"/>
      <c r="B73" s="116" t="s">
        <v>101</v>
      </c>
      <c r="C73" s="83" t="s">
        <v>17</v>
      </c>
      <c r="D73" s="83" t="s">
        <v>102</v>
      </c>
      <c r="E73" s="84"/>
      <c r="F73" s="83"/>
      <c r="G73" s="46">
        <f aca="true" t="shared" si="7" ref="G73:I75">G74</f>
        <v>0</v>
      </c>
      <c r="H73" s="46">
        <f t="shared" si="7"/>
        <v>0</v>
      </c>
      <c r="I73" s="46">
        <f t="shared" si="7"/>
        <v>0</v>
      </c>
      <c r="J73" s="48"/>
    </row>
    <row r="74" spans="1:10" s="58" customFormat="1" ht="15" hidden="1">
      <c r="A74" s="163"/>
      <c r="B74" s="113" t="s">
        <v>33</v>
      </c>
      <c r="C74" s="78" t="s">
        <v>17</v>
      </c>
      <c r="D74" s="78" t="s">
        <v>102</v>
      </c>
      <c r="E74" s="79" t="s">
        <v>34</v>
      </c>
      <c r="F74" s="78"/>
      <c r="G74" s="55">
        <f t="shared" si="7"/>
        <v>0</v>
      </c>
      <c r="H74" s="55">
        <f t="shared" si="7"/>
        <v>0</v>
      </c>
      <c r="I74" s="55">
        <f t="shared" si="7"/>
        <v>0</v>
      </c>
      <c r="J74" s="57"/>
    </row>
    <row r="75" spans="1:10" s="58" customFormat="1" ht="30" hidden="1">
      <c r="A75" s="163"/>
      <c r="B75" s="114" t="s">
        <v>35</v>
      </c>
      <c r="C75" s="78" t="s">
        <v>17</v>
      </c>
      <c r="D75" s="78" t="s">
        <v>102</v>
      </c>
      <c r="E75" s="79" t="s">
        <v>66</v>
      </c>
      <c r="F75" s="78"/>
      <c r="G75" s="55">
        <f t="shared" si="7"/>
        <v>0</v>
      </c>
      <c r="H75" s="55">
        <f t="shared" si="7"/>
        <v>0</v>
      </c>
      <c r="I75" s="55">
        <f t="shared" si="7"/>
        <v>0</v>
      </c>
      <c r="J75" s="57"/>
    </row>
    <row r="76" spans="1:12" s="58" customFormat="1" ht="60" hidden="1">
      <c r="A76" s="163"/>
      <c r="B76" s="115" t="s">
        <v>95</v>
      </c>
      <c r="C76" s="78" t="s">
        <v>17</v>
      </c>
      <c r="D76" s="78" t="s">
        <v>102</v>
      </c>
      <c r="E76" s="79" t="s">
        <v>96</v>
      </c>
      <c r="F76" s="78" t="s">
        <v>97</v>
      </c>
      <c r="G76" s="55"/>
      <c r="H76" s="80"/>
      <c r="I76" s="81"/>
      <c r="J76" s="117"/>
      <c r="K76" s="117"/>
      <c r="L76" s="117"/>
    </row>
    <row r="77" spans="1:10" s="90" customFormat="1" ht="15">
      <c r="A77" s="163"/>
      <c r="B77" s="118" t="s">
        <v>103</v>
      </c>
      <c r="C77" s="83" t="s">
        <v>51</v>
      </c>
      <c r="D77" s="83"/>
      <c r="E77" s="84"/>
      <c r="F77" s="83"/>
      <c r="G77" s="111">
        <f>G78</f>
        <v>1657.1432399999999</v>
      </c>
      <c r="H77" s="47">
        <f>H78+H99</f>
        <v>0</v>
      </c>
      <c r="I77" s="47">
        <f>I78+I99</f>
        <v>0</v>
      </c>
      <c r="J77" s="48"/>
    </row>
    <row r="78" spans="1:10" s="90" customFormat="1" ht="15">
      <c r="A78" s="163"/>
      <c r="B78" s="118" t="s">
        <v>104</v>
      </c>
      <c r="C78" s="83" t="s">
        <v>51</v>
      </c>
      <c r="D78" s="83" t="s">
        <v>15</v>
      </c>
      <c r="E78" s="84"/>
      <c r="F78" s="83"/>
      <c r="G78" s="111">
        <f>G91+G79+G86</f>
        <v>1657.1432399999999</v>
      </c>
      <c r="H78" s="47">
        <f>SUM(H79,H91)</f>
        <v>0</v>
      </c>
      <c r="I78" s="47">
        <f>SUM(I79,I91)</f>
        <v>0</v>
      </c>
      <c r="J78" s="48"/>
    </row>
    <row r="79" spans="1:10" s="58" customFormat="1" ht="60">
      <c r="A79" s="163"/>
      <c r="B79" s="59" t="s">
        <v>105</v>
      </c>
      <c r="C79" s="78" t="s">
        <v>51</v>
      </c>
      <c r="D79" s="78" t="s">
        <v>15</v>
      </c>
      <c r="E79" s="79" t="s">
        <v>15</v>
      </c>
      <c r="F79" s="78"/>
      <c r="G79" s="55">
        <f>G80+G82+G84</f>
        <v>15.376999999999999</v>
      </c>
      <c r="H79" s="56">
        <f>H80+H82+H84</f>
        <v>0</v>
      </c>
      <c r="I79" s="56">
        <f>I80+I82+I84</f>
        <v>0</v>
      </c>
      <c r="J79" s="57"/>
    </row>
    <row r="80" spans="1:10" s="58" customFormat="1" ht="60" hidden="1">
      <c r="A80" s="163"/>
      <c r="B80" s="59" t="s">
        <v>106</v>
      </c>
      <c r="C80" s="78" t="s">
        <v>51</v>
      </c>
      <c r="D80" s="78" t="s">
        <v>15</v>
      </c>
      <c r="E80" s="79" t="s">
        <v>107</v>
      </c>
      <c r="F80" s="78"/>
      <c r="G80" s="55">
        <f>G81</f>
        <v>0</v>
      </c>
      <c r="H80" s="56">
        <f>H81</f>
        <v>0</v>
      </c>
      <c r="I80" s="56">
        <f>I81</f>
        <v>0</v>
      </c>
      <c r="J80" s="57"/>
    </row>
    <row r="81" spans="1:10" s="58" customFormat="1" ht="90" hidden="1">
      <c r="A81" s="163"/>
      <c r="B81" s="59" t="s">
        <v>108</v>
      </c>
      <c r="C81" s="78" t="s">
        <v>51</v>
      </c>
      <c r="D81" s="78" t="s">
        <v>15</v>
      </c>
      <c r="E81" s="79" t="s">
        <v>109</v>
      </c>
      <c r="F81" s="78" t="s">
        <v>110</v>
      </c>
      <c r="G81" s="55"/>
      <c r="H81" s="56"/>
      <c r="I81" s="56"/>
      <c r="J81" s="57"/>
    </row>
    <row r="82" spans="1:10" s="58" customFormat="1" ht="30">
      <c r="A82" s="163"/>
      <c r="B82" s="59" t="s">
        <v>111</v>
      </c>
      <c r="C82" s="78" t="s">
        <v>51</v>
      </c>
      <c r="D82" s="78" t="s">
        <v>15</v>
      </c>
      <c r="E82" s="79" t="s">
        <v>112</v>
      </c>
      <c r="F82" s="78"/>
      <c r="G82" s="55">
        <f>G83</f>
        <v>6.377</v>
      </c>
      <c r="H82" s="56">
        <f>H83</f>
        <v>0</v>
      </c>
      <c r="I82" s="56">
        <f>I83</f>
        <v>0</v>
      </c>
      <c r="J82" s="57"/>
    </row>
    <row r="83" spans="1:10" s="58" customFormat="1" ht="60">
      <c r="A83" s="163"/>
      <c r="B83" s="59" t="s">
        <v>113</v>
      </c>
      <c r="C83" s="78" t="s">
        <v>51</v>
      </c>
      <c r="D83" s="78" t="s">
        <v>15</v>
      </c>
      <c r="E83" s="79" t="s">
        <v>114</v>
      </c>
      <c r="F83" s="78" t="s">
        <v>77</v>
      </c>
      <c r="G83" s="55">
        <v>6.377</v>
      </c>
      <c r="H83" s="56">
        <v>0</v>
      </c>
      <c r="I83" s="56">
        <v>0</v>
      </c>
      <c r="J83" s="57"/>
    </row>
    <row r="84" spans="1:10" s="58" customFormat="1" ht="30">
      <c r="A84" s="163"/>
      <c r="B84" s="59" t="s">
        <v>115</v>
      </c>
      <c r="C84" s="78" t="s">
        <v>51</v>
      </c>
      <c r="D84" s="78" t="s">
        <v>15</v>
      </c>
      <c r="E84" s="79" t="s">
        <v>116</v>
      </c>
      <c r="F84" s="78"/>
      <c r="G84" s="56">
        <f>G85</f>
        <v>9</v>
      </c>
      <c r="H84" s="56">
        <f>H85</f>
        <v>0</v>
      </c>
      <c r="I84" s="56">
        <f>I85</f>
        <v>0</v>
      </c>
      <c r="J84" s="57"/>
    </row>
    <row r="85" spans="1:10" s="58" customFormat="1" ht="60">
      <c r="A85" s="163"/>
      <c r="B85" s="59" t="s">
        <v>117</v>
      </c>
      <c r="C85" s="78" t="s">
        <v>51</v>
      </c>
      <c r="D85" s="78" t="s">
        <v>15</v>
      </c>
      <c r="E85" s="79" t="s">
        <v>118</v>
      </c>
      <c r="F85" s="78" t="s">
        <v>77</v>
      </c>
      <c r="G85" s="56">
        <v>9</v>
      </c>
      <c r="H85" s="56">
        <v>0</v>
      </c>
      <c r="I85" s="56">
        <v>0</v>
      </c>
      <c r="J85" s="57"/>
    </row>
    <row r="86" spans="1:10" s="58" customFormat="1" ht="75">
      <c r="A86" s="163"/>
      <c r="B86" s="50" t="s">
        <v>119</v>
      </c>
      <c r="C86" s="92" t="s">
        <v>51</v>
      </c>
      <c r="D86" s="92" t="s">
        <v>15</v>
      </c>
      <c r="E86" s="93" t="s">
        <v>73</v>
      </c>
      <c r="F86" s="78"/>
      <c r="G86" s="56">
        <f>G87</f>
        <v>3300</v>
      </c>
      <c r="H86" s="56">
        <v>0</v>
      </c>
      <c r="I86" s="56">
        <v>0</v>
      </c>
      <c r="J86" s="57"/>
    </row>
    <row r="87" spans="1:10" s="58" customFormat="1" ht="60">
      <c r="A87" s="163"/>
      <c r="B87" s="50" t="s">
        <v>120</v>
      </c>
      <c r="C87" s="92" t="s">
        <v>51</v>
      </c>
      <c r="D87" s="92" t="s">
        <v>15</v>
      </c>
      <c r="E87" s="93" t="s">
        <v>121</v>
      </c>
      <c r="F87" s="78"/>
      <c r="G87" s="56">
        <f>G88+G89+G90</f>
        <v>3300</v>
      </c>
      <c r="H87" s="56">
        <v>0</v>
      </c>
      <c r="I87" s="56">
        <v>0</v>
      </c>
      <c r="J87" s="57"/>
    </row>
    <row r="88" spans="1:10" s="58" customFormat="1" ht="105">
      <c r="A88" s="163"/>
      <c r="B88" s="50" t="s">
        <v>122</v>
      </c>
      <c r="C88" s="92" t="s">
        <v>51</v>
      </c>
      <c r="D88" s="92" t="s">
        <v>15</v>
      </c>
      <c r="E88" s="93" t="s">
        <v>123</v>
      </c>
      <c r="F88" s="78"/>
      <c r="G88" s="55">
        <v>1661.81908</v>
      </c>
      <c r="H88" s="56">
        <v>0</v>
      </c>
      <c r="I88" s="56">
        <v>0</v>
      </c>
      <c r="J88" s="57"/>
    </row>
    <row r="89" spans="1:10" s="58" customFormat="1" ht="75">
      <c r="A89" s="163"/>
      <c r="B89" s="50" t="s">
        <v>124</v>
      </c>
      <c r="C89" s="92" t="s">
        <v>51</v>
      </c>
      <c r="D89" s="92" t="s">
        <v>15</v>
      </c>
      <c r="E89" s="93" t="s">
        <v>125</v>
      </c>
      <c r="F89" s="78"/>
      <c r="G89" s="55">
        <v>25.43601</v>
      </c>
      <c r="H89" s="56">
        <v>0</v>
      </c>
      <c r="I89" s="56">
        <v>0</v>
      </c>
      <c r="J89" s="57"/>
    </row>
    <row r="90" spans="1:10" s="58" customFormat="1" ht="75">
      <c r="A90" s="163"/>
      <c r="B90" s="50" t="s">
        <v>126</v>
      </c>
      <c r="C90" s="92" t="s">
        <v>51</v>
      </c>
      <c r="D90" s="92" t="s">
        <v>15</v>
      </c>
      <c r="E90" s="93" t="s">
        <v>127</v>
      </c>
      <c r="F90" s="78"/>
      <c r="G90" s="55">
        <v>1612.74491</v>
      </c>
      <c r="H90" s="56">
        <v>0</v>
      </c>
      <c r="I90" s="56">
        <v>0</v>
      </c>
      <c r="J90" s="57"/>
    </row>
    <row r="91" spans="1:10" s="58" customFormat="1" ht="15">
      <c r="A91" s="163"/>
      <c r="B91" s="64" t="s">
        <v>33</v>
      </c>
      <c r="C91" s="78" t="s">
        <v>51</v>
      </c>
      <c r="D91" s="78" t="s">
        <v>15</v>
      </c>
      <c r="E91" s="79" t="s">
        <v>34</v>
      </c>
      <c r="F91" s="78"/>
      <c r="G91" s="62">
        <f>G92</f>
        <v>-1658.23376</v>
      </c>
      <c r="H91" s="56">
        <f>H92</f>
        <v>0</v>
      </c>
      <c r="I91" s="56">
        <f>I92</f>
        <v>0</v>
      </c>
      <c r="J91" s="57"/>
    </row>
    <row r="92" spans="1:10" s="58" customFormat="1" ht="30">
      <c r="A92" s="163"/>
      <c r="B92" s="68" t="s">
        <v>35</v>
      </c>
      <c r="C92" s="78" t="s">
        <v>51</v>
      </c>
      <c r="D92" s="78" t="s">
        <v>15</v>
      </c>
      <c r="E92" s="79" t="s">
        <v>66</v>
      </c>
      <c r="F92" s="78"/>
      <c r="G92" s="62">
        <f>G93+G98</f>
        <v>-1658.23376</v>
      </c>
      <c r="H92" s="56">
        <f>H93</f>
        <v>0</v>
      </c>
      <c r="I92" s="56">
        <f>I93</f>
        <v>0</v>
      </c>
      <c r="J92" s="57"/>
    </row>
    <row r="93" spans="1:10" s="58" customFormat="1" ht="60">
      <c r="A93" s="163"/>
      <c r="B93" s="59" t="s">
        <v>128</v>
      </c>
      <c r="C93" s="78" t="s">
        <v>51</v>
      </c>
      <c r="D93" s="78" t="s">
        <v>15</v>
      </c>
      <c r="E93" s="79" t="s">
        <v>129</v>
      </c>
      <c r="F93" s="78"/>
      <c r="G93" s="62">
        <f>G94+G95</f>
        <v>-1695.73376</v>
      </c>
      <c r="H93" s="56">
        <f>H94+H95</f>
        <v>0</v>
      </c>
      <c r="I93" s="56">
        <f>I94+I95</f>
        <v>0</v>
      </c>
      <c r="J93" s="57"/>
    </row>
    <row r="94" spans="1:10" s="58" customFormat="1" ht="105">
      <c r="A94" s="163"/>
      <c r="B94" s="59" t="s">
        <v>130</v>
      </c>
      <c r="C94" s="78" t="s">
        <v>51</v>
      </c>
      <c r="D94" s="78" t="s">
        <v>15</v>
      </c>
      <c r="E94" s="79" t="s">
        <v>131</v>
      </c>
      <c r="F94" s="78" t="s">
        <v>132</v>
      </c>
      <c r="G94" s="55">
        <v>-1661.81908</v>
      </c>
      <c r="H94" s="56">
        <v>0</v>
      </c>
      <c r="I94" s="56">
        <v>0</v>
      </c>
      <c r="J94" s="57"/>
    </row>
    <row r="95" spans="1:10" s="58" customFormat="1" ht="60">
      <c r="A95" s="163"/>
      <c r="B95" s="59" t="s">
        <v>133</v>
      </c>
      <c r="C95" s="78" t="s">
        <v>51</v>
      </c>
      <c r="D95" s="78" t="s">
        <v>15</v>
      </c>
      <c r="E95" s="79" t="s">
        <v>134</v>
      </c>
      <c r="F95" s="78" t="s">
        <v>132</v>
      </c>
      <c r="G95" s="55">
        <f>G96+G97</f>
        <v>-33.91468</v>
      </c>
      <c r="H95" s="56">
        <v>0</v>
      </c>
      <c r="I95" s="56">
        <v>0</v>
      </c>
      <c r="J95" s="57"/>
    </row>
    <row r="96" spans="1:10" s="58" customFormat="1" ht="15">
      <c r="A96" s="163"/>
      <c r="B96" s="119" t="s">
        <v>135</v>
      </c>
      <c r="C96" s="120" t="s">
        <v>51</v>
      </c>
      <c r="D96" s="120" t="s">
        <v>15</v>
      </c>
      <c r="E96" s="121" t="s">
        <v>134</v>
      </c>
      <c r="F96" s="120" t="s">
        <v>132</v>
      </c>
      <c r="G96" s="122">
        <v>-25.43601</v>
      </c>
      <c r="H96" s="56">
        <v>0</v>
      </c>
      <c r="I96" s="56">
        <v>0</v>
      </c>
      <c r="J96" s="57"/>
    </row>
    <row r="97" spans="1:10" s="58" customFormat="1" ht="15">
      <c r="A97" s="163"/>
      <c r="B97" s="119" t="s">
        <v>136</v>
      </c>
      <c r="C97" s="120" t="s">
        <v>51</v>
      </c>
      <c r="D97" s="120" t="s">
        <v>15</v>
      </c>
      <c r="E97" s="121" t="s">
        <v>134</v>
      </c>
      <c r="F97" s="120" t="s">
        <v>132</v>
      </c>
      <c r="G97" s="123">
        <v>-8.47867</v>
      </c>
      <c r="H97" s="56">
        <v>0</v>
      </c>
      <c r="I97" s="56">
        <v>0</v>
      </c>
      <c r="J97" s="57"/>
    </row>
    <row r="98" spans="1:10" s="58" customFormat="1" ht="45">
      <c r="A98" s="163"/>
      <c r="B98" s="124" t="s">
        <v>137</v>
      </c>
      <c r="C98" s="125" t="s">
        <v>51</v>
      </c>
      <c r="D98" s="125" t="s">
        <v>15</v>
      </c>
      <c r="E98" s="126" t="s">
        <v>138</v>
      </c>
      <c r="F98" s="125" t="s">
        <v>97</v>
      </c>
      <c r="G98" s="127">
        <v>37.5</v>
      </c>
      <c r="H98" s="56">
        <v>0</v>
      </c>
      <c r="I98" s="56">
        <v>0</v>
      </c>
      <c r="J98" s="57"/>
    </row>
    <row r="99" spans="1:10" s="130" customFormat="1" ht="15">
      <c r="A99" s="163"/>
      <c r="B99" s="128" t="s">
        <v>139</v>
      </c>
      <c r="C99" s="83" t="s">
        <v>51</v>
      </c>
      <c r="D99" s="83" t="s">
        <v>73</v>
      </c>
      <c r="E99" s="84"/>
      <c r="F99" s="83"/>
      <c r="G99" s="39">
        <f>G100+G109</f>
        <v>0</v>
      </c>
      <c r="H99" s="39">
        <f>H100+H109</f>
        <v>0</v>
      </c>
      <c r="I99" s="39">
        <f>I100+I109</f>
        <v>0</v>
      </c>
      <c r="J99" s="129"/>
    </row>
    <row r="100" spans="1:10" s="133" customFormat="1" ht="45">
      <c r="A100" s="163"/>
      <c r="B100" s="131" t="s">
        <v>140</v>
      </c>
      <c r="C100" s="78" t="s">
        <v>51</v>
      </c>
      <c r="D100" s="78" t="s">
        <v>73</v>
      </c>
      <c r="E100" s="79" t="s">
        <v>71</v>
      </c>
      <c r="F100" s="78"/>
      <c r="G100" s="66">
        <f>G101+G105+G107+G103</f>
        <v>-49.887</v>
      </c>
      <c r="H100" s="67">
        <f>H101+H105+H107+H103</f>
        <v>0</v>
      </c>
      <c r="I100" s="67">
        <f>I101+I105+I107+I103</f>
        <v>0</v>
      </c>
      <c r="J100" s="132"/>
    </row>
    <row r="101" spans="1:10" s="133" customFormat="1" ht="15" hidden="1">
      <c r="A101" s="163"/>
      <c r="B101" s="131" t="s">
        <v>141</v>
      </c>
      <c r="C101" s="78" t="s">
        <v>51</v>
      </c>
      <c r="D101" s="78" t="s">
        <v>73</v>
      </c>
      <c r="E101" s="79" t="s">
        <v>142</v>
      </c>
      <c r="F101" s="78"/>
      <c r="G101" s="66">
        <f>G102</f>
        <v>0</v>
      </c>
      <c r="H101" s="67">
        <f>H102</f>
        <v>0</v>
      </c>
      <c r="I101" s="67">
        <f>I102</f>
        <v>0</v>
      </c>
      <c r="J101" s="132"/>
    </row>
    <row r="102" spans="1:10" s="133" customFormat="1" ht="60" hidden="1">
      <c r="A102" s="163"/>
      <c r="B102" s="131" t="s">
        <v>143</v>
      </c>
      <c r="C102" s="78" t="s">
        <v>51</v>
      </c>
      <c r="D102" s="78" t="s">
        <v>73</v>
      </c>
      <c r="E102" s="79" t="s">
        <v>144</v>
      </c>
      <c r="F102" s="78" t="s">
        <v>77</v>
      </c>
      <c r="G102" s="66"/>
      <c r="H102" s="67"/>
      <c r="I102" s="67"/>
      <c r="J102" s="132"/>
    </row>
    <row r="103" spans="1:10" s="133" customFormat="1" ht="30" hidden="1">
      <c r="A103" s="163"/>
      <c r="B103" s="131" t="s">
        <v>145</v>
      </c>
      <c r="C103" s="78" t="s">
        <v>51</v>
      </c>
      <c r="D103" s="78" t="s">
        <v>73</v>
      </c>
      <c r="E103" s="79" t="s">
        <v>146</v>
      </c>
      <c r="F103" s="78"/>
      <c r="G103" s="66">
        <f>G104</f>
        <v>0</v>
      </c>
      <c r="H103" s="67">
        <f>H104</f>
        <v>0</v>
      </c>
      <c r="I103" s="67">
        <f>I104</f>
        <v>0</v>
      </c>
      <c r="J103" s="132"/>
    </row>
    <row r="104" spans="1:10" s="133" customFormat="1" ht="60" hidden="1">
      <c r="A104" s="163"/>
      <c r="B104" s="131" t="s">
        <v>143</v>
      </c>
      <c r="C104" s="78" t="s">
        <v>51</v>
      </c>
      <c r="D104" s="78" t="s">
        <v>73</v>
      </c>
      <c r="E104" s="79" t="s">
        <v>147</v>
      </c>
      <c r="F104" s="78" t="s">
        <v>77</v>
      </c>
      <c r="G104" s="66"/>
      <c r="H104" s="67"/>
      <c r="I104" s="67"/>
      <c r="J104" s="132"/>
    </row>
    <row r="105" spans="1:10" s="133" customFormat="1" ht="30" hidden="1">
      <c r="A105" s="163"/>
      <c r="B105" s="131" t="s">
        <v>148</v>
      </c>
      <c r="C105" s="78" t="s">
        <v>51</v>
      </c>
      <c r="D105" s="78" t="s">
        <v>73</v>
      </c>
      <c r="E105" s="79" t="s">
        <v>149</v>
      </c>
      <c r="F105" s="78"/>
      <c r="G105" s="66">
        <f>G106</f>
        <v>0</v>
      </c>
      <c r="H105" s="67">
        <f>H106</f>
        <v>0</v>
      </c>
      <c r="I105" s="67">
        <f>I106</f>
        <v>0</v>
      </c>
      <c r="J105" s="132"/>
    </row>
    <row r="106" spans="1:10" s="133" customFormat="1" ht="60" hidden="1">
      <c r="A106" s="163"/>
      <c r="B106" s="131" t="s">
        <v>143</v>
      </c>
      <c r="C106" s="78" t="s">
        <v>51</v>
      </c>
      <c r="D106" s="78" t="s">
        <v>73</v>
      </c>
      <c r="E106" s="79" t="s">
        <v>150</v>
      </c>
      <c r="F106" s="78" t="s">
        <v>77</v>
      </c>
      <c r="G106" s="66">
        <v>0</v>
      </c>
      <c r="H106" s="67">
        <v>0</v>
      </c>
      <c r="I106" s="67">
        <v>0</v>
      </c>
      <c r="J106" s="132"/>
    </row>
    <row r="107" spans="1:10" s="133" customFormat="1" ht="30">
      <c r="A107" s="163"/>
      <c r="B107" s="131" t="s">
        <v>151</v>
      </c>
      <c r="C107" s="78" t="s">
        <v>51</v>
      </c>
      <c r="D107" s="78" t="s">
        <v>73</v>
      </c>
      <c r="E107" s="79" t="s">
        <v>152</v>
      </c>
      <c r="F107" s="78"/>
      <c r="G107" s="66">
        <f>G108</f>
        <v>-49.887</v>
      </c>
      <c r="H107" s="67">
        <f>H108</f>
        <v>0</v>
      </c>
      <c r="I107" s="67">
        <f>I108</f>
        <v>0</v>
      </c>
      <c r="J107" s="132"/>
    </row>
    <row r="108" spans="1:10" s="133" customFormat="1" ht="60">
      <c r="A108" s="163"/>
      <c r="B108" s="131" t="s">
        <v>143</v>
      </c>
      <c r="C108" s="78" t="s">
        <v>51</v>
      </c>
      <c r="D108" s="78" t="s">
        <v>73</v>
      </c>
      <c r="E108" s="79" t="s">
        <v>153</v>
      </c>
      <c r="F108" s="78" t="s">
        <v>77</v>
      </c>
      <c r="G108" s="66">
        <v>-49.887</v>
      </c>
      <c r="H108" s="67">
        <v>0</v>
      </c>
      <c r="I108" s="67">
        <v>0</v>
      </c>
      <c r="J108" s="132"/>
    </row>
    <row r="109" spans="1:10" s="133" customFormat="1" ht="60">
      <c r="A109" s="163"/>
      <c r="B109" s="68" t="s">
        <v>80</v>
      </c>
      <c r="C109" s="78" t="s">
        <v>51</v>
      </c>
      <c r="D109" s="78" t="s">
        <v>73</v>
      </c>
      <c r="E109" s="79" t="s">
        <v>17</v>
      </c>
      <c r="F109" s="78"/>
      <c r="G109" s="134">
        <f aca="true" t="shared" si="8" ref="G109:I110">G110</f>
        <v>49.887</v>
      </c>
      <c r="H109" s="67">
        <f t="shared" si="8"/>
        <v>0</v>
      </c>
      <c r="I109" s="67">
        <f t="shared" si="8"/>
        <v>0</v>
      </c>
      <c r="J109" s="132"/>
    </row>
    <row r="110" spans="1:10" s="133" customFormat="1" ht="45">
      <c r="A110" s="163"/>
      <c r="B110" s="68" t="s">
        <v>154</v>
      </c>
      <c r="C110" s="78" t="s">
        <v>51</v>
      </c>
      <c r="D110" s="78" t="s">
        <v>73</v>
      </c>
      <c r="E110" s="79" t="s">
        <v>155</v>
      </c>
      <c r="F110" s="78"/>
      <c r="G110" s="134">
        <f t="shared" si="8"/>
        <v>49.887</v>
      </c>
      <c r="H110" s="67">
        <f t="shared" si="8"/>
        <v>0</v>
      </c>
      <c r="I110" s="67">
        <f t="shared" si="8"/>
        <v>0</v>
      </c>
      <c r="J110" s="132"/>
    </row>
    <row r="111" spans="1:10" s="133" customFormat="1" ht="60">
      <c r="A111" s="163"/>
      <c r="B111" s="68" t="s">
        <v>156</v>
      </c>
      <c r="C111" s="78" t="s">
        <v>51</v>
      </c>
      <c r="D111" s="78" t="s">
        <v>73</v>
      </c>
      <c r="E111" s="79" t="s">
        <v>157</v>
      </c>
      <c r="F111" s="78" t="s">
        <v>77</v>
      </c>
      <c r="G111" s="134">
        <v>49.887</v>
      </c>
      <c r="H111" s="67">
        <v>0</v>
      </c>
      <c r="I111" s="67">
        <v>0</v>
      </c>
      <c r="J111" s="132"/>
    </row>
    <row r="112" spans="1:10" s="130" customFormat="1" ht="15" hidden="1">
      <c r="A112" s="163"/>
      <c r="B112" s="128" t="s">
        <v>158</v>
      </c>
      <c r="C112" s="83" t="s">
        <v>159</v>
      </c>
      <c r="D112" s="83"/>
      <c r="E112" s="84"/>
      <c r="F112" s="83"/>
      <c r="G112" s="39">
        <f>G113</f>
        <v>0</v>
      </c>
      <c r="H112" s="39">
        <f>H113</f>
        <v>0</v>
      </c>
      <c r="I112" s="39">
        <f>I113</f>
        <v>0</v>
      </c>
      <c r="J112" s="129"/>
    </row>
    <row r="113" spans="1:10" s="130" customFormat="1" ht="28.5" hidden="1">
      <c r="A113" s="163"/>
      <c r="B113" s="128" t="s">
        <v>160</v>
      </c>
      <c r="C113" s="83" t="s">
        <v>159</v>
      </c>
      <c r="D113" s="83" t="s">
        <v>51</v>
      </c>
      <c r="E113" s="84"/>
      <c r="F113" s="83"/>
      <c r="G113" s="39">
        <f>G116</f>
        <v>0</v>
      </c>
      <c r="H113" s="39">
        <f>H116</f>
        <v>0</v>
      </c>
      <c r="I113" s="39">
        <f>I116</f>
        <v>0</v>
      </c>
      <c r="J113" s="129"/>
    </row>
    <row r="114" spans="1:10" s="133" customFormat="1" ht="45" hidden="1">
      <c r="A114" s="163"/>
      <c r="B114" s="131" t="s">
        <v>140</v>
      </c>
      <c r="C114" s="78" t="s">
        <v>159</v>
      </c>
      <c r="D114" s="78" t="s">
        <v>51</v>
      </c>
      <c r="E114" s="79" t="s">
        <v>71</v>
      </c>
      <c r="F114" s="78"/>
      <c r="G114" s="67">
        <f aca="true" t="shared" si="9" ref="G114:I115">G115</f>
        <v>0</v>
      </c>
      <c r="H114" s="67">
        <f t="shared" si="9"/>
        <v>0</v>
      </c>
      <c r="I114" s="67">
        <f t="shared" si="9"/>
        <v>0</v>
      </c>
      <c r="J114" s="132"/>
    </row>
    <row r="115" spans="1:10" s="133" customFormat="1" ht="30" hidden="1">
      <c r="A115" s="163"/>
      <c r="B115" s="131" t="s">
        <v>161</v>
      </c>
      <c r="C115" s="78" t="s">
        <v>159</v>
      </c>
      <c r="D115" s="78" t="s">
        <v>51</v>
      </c>
      <c r="E115" s="79" t="s">
        <v>162</v>
      </c>
      <c r="F115" s="78"/>
      <c r="G115" s="67">
        <f t="shared" si="9"/>
        <v>0</v>
      </c>
      <c r="H115" s="67">
        <f t="shared" si="9"/>
        <v>0</v>
      </c>
      <c r="I115" s="67">
        <f t="shared" si="9"/>
        <v>0</v>
      </c>
      <c r="J115" s="132"/>
    </row>
    <row r="116" spans="1:10" s="133" customFormat="1" ht="60" hidden="1">
      <c r="A116" s="163"/>
      <c r="B116" s="131" t="s">
        <v>163</v>
      </c>
      <c r="C116" s="78" t="s">
        <v>159</v>
      </c>
      <c r="D116" s="78" t="s">
        <v>51</v>
      </c>
      <c r="E116" s="79" t="s">
        <v>164</v>
      </c>
      <c r="F116" s="78" t="s">
        <v>77</v>
      </c>
      <c r="G116" s="67">
        <v>0</v>
      </c>
      <c r="H116" s="67">
        <v>0</v>
      </c>
      <c r="I116" s="67">
        <v>0</v>
      </c>
      <c r="J116" s="132"/>
    </row>
    <row r="117" spans="1:10" s="130" customFormat="1" ht="15" hidden="1">
      <c r="A117" s="163"/>
      <c r="B117" s="34" t="s">
        <v>165</v>
      </c>
      <c r="C117" s="44" t="s">
        <v>166</v>
      </c>
      <c r="D117" s="44"/>
      <c r="E117" s="84"/>
      <c r="F117" s="83"/>
      <c r="G117" s="39">
        <f>G118</f>
        <v>0</v>
      </c>
      <c r="H117" s="39">
        <f>H118</f>
        <v>0</v>
      </c>
      <c r="I117" s="39">
        <f>I118</f>
        <v>0</v>
      </c>
      <c r="J117" s="129"/>
    </row>
    <row r="118" spans="1:10" s="130" customFormat="1" ht="15" hidden="1">
      <c r="A118" s="163"/>
      <c r="B118" s="34" t="s">
        <v>167</v>
      </c>
      <c r="C118" s="44" t="s">
        <v>166</v>
      </c>
      <c r="D118" s="44" t="s">
        <v>15</v>
      </c>
      <c r="E118" s="84"/>
      <c r="F118" s="83"/>
      <c r="G118" s="39">
        <f>SUM(G119)</f>
        <v>0</v>
      </c>
      <c r="H118" s="39">
        <f>SUM(H119)</f>
        <v>0</v>
      </c>
      <c r="I118" s="39">
        <f>SUM(I119)</f>
        <v>0</v>
      </c>
      <c r="J118" s="129"/>
    </row>
    <row r="119" spans="1:10" s="70" customFormat="1" ht="45" hidden="1">
      <c r="A119" s="163"/>
      <c r="B119" s="106" t="s">
        <v>168</v>
      </c>
      <c r="C119" s="51" t="s">
        <v>166</v>
      </c>
      <c r="D119" s="51" t="s">
        <v>15</v>
      </c>
      <c r="E119" s="53" t="s">
        <v>159</v>
      </c>
      <c r="F119" s="51"/>
      <c r="G119" s="135">
        <f>G120+G125+G128</f>
        <v>0</v>
      </c>
      <c r="H119" s="135">
        <f>H120+H125+H128</f>
        <v>0</v>
      </c>
      <c r="I119" s="135">
        <f>I120+I125+I128</f>
        <v>0</v>
      </c>
      <c r="J119" s="57"/>
    </row>
    <row r="120" spans="1:10" s="70" customFormat="1" ht="45" hidden="1">
      <c r="A120" s="163"/>
      <c r="B120" s="101" t="s">
        <v>169</v>
      </c>
      <c r="C120" s="51" t="s">
        <v>166</v>
      </c>
      <c r="D120" s="51" t="s">
        <v>15</v>
      </c>
      <c r="E120" s="53" t="s">
        <v>170</v>
      </c>
      <c r="F120" s="51"/>
      <c r="G120" s="135">
        <f>G121+G123+G124+G122</f>
        <v>0</v>
      </c>
      <c r="H120" s="135">
        <f>H121+H123+H124+H122</f>
        <v>0</v>
      </c>
      <c r="I120" s="135">
        <f>I121+I123+I124+I122</f>
        <v>0</v>
      </c>
      <c r="J120" s="57"/>
    </row>
    <row r="121" spans="1:10" s="70" customFormat="1" ht="90" hidden="1">
      <c r="A121" s="163"/>
      <c r="B121" s="136" t="s">
        <v>171</v>
      </c>
      <c r="C121" s="78" t="s">
        <v>166</v>
      </c>
      <c r="D121" s="78" t="s">
        <v>15</v>
      </c>
      <c r="E121" s="79" t="s">
        <v>172</v>
      </c>
      <c r="F121" s="78" t="s">
        <v>110</v>
      </c>
      <c r="G121" s="56">
        <v>0</v>
      </c>
      <c r="H121" s="60">
        <v>0</v>
      </c>
      <c r="I121" s="137">
        <v>0</v>
      </c>
      <c r="J121" s="57"/>
    </row>
    <row r="122" spans="1:10" s="70" customFormat="1" ht="75" hidden="1">
      <c r="A122" s="163"/>
      <c r="B122" s="59" t="s">
        <v>173</v>
      </c>
      <c r="C122" s="51" t="s">
        <v>166</v>
      </c>
      <c r="D122" s="51" t="s">
        <v>15</v>
      </c>
      <c r="E122" s="53" t="s">
        <v>174</v>
      </c>
      <c r="F122" s="51" t="s">
        <v>110</v>
      </c>
      <c r="G122" s="55"/>
      <c r="H122" s="80"/>
      <c r="I122" s="138"/>
      <c r="J122" s="57"/>
    </row>
    <row r="123" spans="1:10" s="70" customFormat="1" ht="120" hidden="1">
      <c r="A123" s="163"/>
      <c r="B123" s="139" t="s">
        <v>175</v>
      </c>
      <c r="C123" s="78" t="s">
        <v>166</v>
      </c>
      <c r="D123" s="78" t="s">
        <v>15</v>
      </c>
      <c r="E123" s="79" t="s">
        <v>176</v>
      </c>
      <c r="F123" s="78" t="s">
        <v>110</v>
      </c>
      <c r="G123" s="56">
        <v>0</v>
      </c>
      <c r="H123" s="60">
        <v>0</v>
      </c>
      <c r="I123" s="137">
        <v>0</v>
      </c>
      <c r="J123" s="57"/>
    </row>
    <row r="124" spans="1:10" s="70" customFormat="1" ht="126" customHeight="1" hidden="1">
      <c r="A124" s="163"/>
      <c r="B124" s="139" t="s">
        <v>177</v>
      </c>
      <c r="C124" s="78" t="s">
        <v>166</v>
      </c>
      <c r="D124" s="78" t="s">
        <v>15</v>
      </c>
      <c r="E124" s="79" t="s">
        <v>178</v>
      </c>
      <c r="F124" s="78" t="s">
        <v>110</v>
      </c>
      <c r="G124" s="56">
        <v>0</v>
      </c>
      <c r="H124" s="60">
        <v>0</v>
      </c>
      <c r="I124" s="137">
        <v>0</v>
      </c>
      <c r="J124" s="57"/>
    </row>
    <row r="125" spans="1:10" s="70" customFormat="1" ht="60" hidden="1">
      <c r="A125" s="163"/>
      <c r="B125" s="106" t="s">
        <v>179</v>
      </c>
      <c r="C125" s="51" t="s">
        <v>166</v>
      </c>
      <c r="D125" s="51" t="s">
        <v>15</v>
      </c>
      <c r="E125" s="53" t="s">
        <v>180</v>
      </c>
      <c r="F125" s="78"/>
      <c r="G125" s="55">
        <f>G126+G127</f>
        <v>0</v>
      </c>
      <c r="H125" s="55">
        <f>H126+H127</f>
        <v>0</v>
      </c>
      <c r="I125" s="55">
        <f>I126+I127</f>
        <v>0</v>
      </c>
      <c r="J125" s="57"/>
    </row>
    <row r="126" spans="1:10" s="70" customFormat="1" ht="120" hidden="1">
      <c r="A126" s="163"/>
      <c r="B126" s="106" t="s">
        <v>181</v>
      </c>
      <c r="C126" s="78" t="s">
        <v>166</v>
      </c>
      <c r="D126" s="78" t="s">
        <v>15</v>
      </c>
      <c r="E126" s="79" t="s">
        <v>182</v>
      </c>
      <c r="F126" s="78" t="s">
        <v>183</v>
      </c>
      <c r="G126" s="55">
        <v>0</v>
      </c>
      <c r="H126" s="80">
        <v>0</v>
      </c>
      <c r="I126" s="81">
        <v>0</v>
      </c>
      <c r="J126" s="57"/>
    </row>
    <row r="127" spans="1:10" s="70" customFormat="1" ht="135" hidden="1">
      <c r="A127" s="163"/>
      <c r="B127" s="106" t="s">
        <v>184</v>
      </c>
      <c r="C127" s="78" t="s">
        <v>166</v>
      </c>
      <c r="D127" s="78" t="s">
        <v>15</v>
      </c>
      <c r="E127" s="79" t="s">
        <v>182</v>
      </c>
      <c r="F127" s="78" t="s">
        <v>110</v>
      </c>
      <c r="G127" s="55"/>
      <c r="H127" s="80"/>
      <c r="I127" s="81"/>
      <c r="J127" s="57"/>
    </row>
    <row r="128" spans="1:10" s="70" customFormat="1" ht="30" hidden="1">
      <c r="A128" s="163"/>
      <c r="B128" s="140" t="s">
        <v>185</v>
      </c>
      <c r="C128" s="51" t="s">
        <v>166</v>
      </c>
      <c r="D128" s="51" t="s">
        <v>15</v>
      </c>
      <c r="E128" s="53" t="s">
        <v>186</v>
      </c>
      <c r="F128" s="78"/>
      <c r="G128" s="55">
        <f>G129</f>
        <v>0</v>
      </c>
      <c r="H128" s="55">
        <f>H129</f>
        <v>0</v>
      </c>
      <c r="I128" s="55">
        <f>I129</f>
        <v>0</v>
      </c>
      <c r="J128" s="57"/>
    </row>
    <row r="129" spans="1:10" s="70" customFormat="1" ht="45" hidden="1">
      <c r="A129" s="163"/>
      <c r="B129" s="87" t="s">
        <v>187</v>
      </c>
      <c r="C129" s="51" t="s">
        <v>166</v>
      </c>
      <c r="D129" s="51" t="s">
        <v>15</v>
      </c>
      <c r="E129" s="53" t="s">
        <v>188</v>
      </c>
      <c r="F129" s="54">
        <v>200</v>
      </c>
      <c r="G129" s="55"/>
      <c r="H129" s="80"/>
      <c r="I129" s="81"/>
      <c r="J129" s="57"/>
    </row>
    <row r="130" spans="1:10" s="49" customFormat="1" ht="14.25">
      <c r="A130" s="163"/>
      <c r="B130" s="34" t="s">
        <v>189</v>
      </c>
      <c r="C130" s="44" t="s">
        <v>88</v>
      </c>
      <c r="D130" s="44"/>
      <c r="E130" s="141"/>
      <c r="F130" s="44"/>
      <c r="G130" s="142">
        <f>G131+G135+G140</f>
        <v>20.79654</v>
      </c>
      <c r="H130" s="143">
        <f>H131+H135+H140</f>
        <v>0</v>
      </c>
      <c r="I130" s="143">
        <f>I131+I135+I140</f>
        <v>0</v>
      </c>
      <c r="J130" s="48"/>
    </row>
    <row r="131" spans="1:10" s="49" customFormat="1" ht="14.25">
      <c r="A131" s="163"/>
      <c r="B131" s="34" t="s">
        <v>190</v>
      </c>
      <c r="C131" s="44" t="s">
        <v>88</v>
      </c>
      <c r="D131" s="44" t="s">
        <v>15</v>
      </c>
      <c r="E131" s="141"/>
      <c r="F131" s="44"/>
      <c r="G131" s="142">
        <f aca="true" t="shared" si="10" ref="G131:I133">G132</f>
        <v>20.79654</v>
      </c>
      <c r="H131" s="143">
        <f t="shared" si="10"/>
        <v>0</v>
      </c>
      <c r="I131" s="143">
        <f t="shared" si="10"/>
        <v>0</v>
      </c>
      <c r="J131" s="48"/>
    </row>
    <row r="132" spans="1:10" s="70" customFormat="1" ht="60">
      <c r="A132" s="163"/>
      <c r="B132" s="91" t="s">
        <v>50</v>
      </c>
      <c r="C132" s="51" t="s">
        <v>88</v>
      </c>
      <c r="D132" s="51" t="s">
        <v>15</v>
      </c>
      <c r="E132" s="53" t="s">
        <v>51</v>
      </c>
      <c r="F132" s="51"/>
      <c r="G132" s="144">
        <f t="shared" si="10"/>
        <v>20.79654</v>
      </c>
      <c r="H132" s="135">
        <f t="shared" si="10"/>
        <v>0</v>
      </c>
      <c r="I132" s="135">
        <f t="shared" si="10"/>
        <v>0</v>
      </c>
      <c r="J132" s="57"/>
    </row>
    <row r="133" spans="1:10" s="70" customFormat="1" ht="15">
      <c r="A133" s="163"/>
      <c r="B133" s="145" t="s">
        <v>191</v>
      </c>
      <c r="C133" s="51" t="s">
        <v>88</v>
      </c>
      <c r="D133" s="51" t="s">
        <v>15</v>
      </c>
      <c r="E133" s="53" t="s">
        <v>192</v>
      </c>
      <c r="F133" s="51"/>
      <c r="G133" s="144">
        <f t="shared" si="10"/>
        <v>20.79654</v>
      </c>
      <c r="H133" s="135">
        <f t="shared" si="10"/>
        <v>0</v>
      </c>
      <c r="I133" s="135">
        <f t="shared" si="10"/>
        <v>0</v>
      </c>
      <c r="J133" s="57"/>
    </row>
    <row r="134" spans="1:10" s="58" customFormat="1" ht="30">
      <c r="A134" s="163"/>
      <c r="B134" s="91" t="s">
        <v>193</v>
      </c>
      <c r="C134" s="51" t="s">
        <v>88</v>
      </c>
      <c r="D134" s="51" t="s">
        <v>15</v>
      </c>
      <c r="E134" s="53" t="s">
        <v>194</v>
      </c>
      <c r="F134" s="54">
        <v>300</v>
      </c>
      <c r="G134" s="62">
        <v>20.79654</v>
      </c>
      <c r="H134" s="56">
        <v>0</v>
      </c>
      <c r="I134" s="56">
        <v>0</v>
      </c>
      <c r="J134" s="57"/>
    </row>
    <row r="135" spans="1:10" s="90" customFormat="1" ht="15" hidden="1">
      <c r="A135" s="163"/>
      <c r="B135" s="146" t="s">
        <v>195</v>
      </c>
      <c r="C135" s="44" t="s">
        <v>88</v>
      </c>
      <c r="D135" s="44" t="s">
        <v>73</v>
      </c>
      <c r="E135" s="45"/>
      <c r="F135" s="89"/>
      <c r="G135" s="47">
        <f aca="true" t="shared" si="11" ref="G135:I136">G136</f>
        <v>0</v>
      </c>
      <c r="H135" s="47">
        <f t="shared" si="11"/>
        <v>0</v>
      </c>
      <c r="I135" s="47">
        <f t="shared" si="11"/>
        <v>0</v>
      </c>
      <c r="J135" s="48"/>
    </row>
    <row r="136" spans="1:10" s="58" customFormat="1" ht="15" hidden="1">
      <c r="A136" s="163"/>
      <c r="B136" s="91" t="s">
        <v>196</v>
      </c>
      <c r="C136" s="51" t="s">
        <v>88</v>
      </c>
      <c r="D136" s="51" t="s">
        <v>73</v>
      </c>
      <c r="E136" s="53" t="s">
        <v>34</v>
      </c>
      <c r="F136" s="54"/>
      <c r="G136" s="56">
        <f t="shared" si="11"/>
        <v>0</v>
      </c>
      <c r="H136" s="56">
        <f t="shared" si="11"/>
        <v>0</v>
      </c>
      <c r="I136" s="56">
        <f t="shared" si="11"/>
        <v>0</v>
      </c>
      <c r="J136" s="57"/>
    </row>
    <row r="137" spans="1:10" s="58" customFormat="1" ht="30" hidden="1">
      <c r="A137" s="163"/>
      <c r="B137" s="91" t="s">
        <v>35</v>
      </c>
      <c r="C137" s="51" t="s">
        <v>88</v>
      </c>
      <c r="D137" s="51" t="s">
        <v>73</v>
      </c>
      <c r="E137" s="53" t="s">
        <v>66</v>
      </c>
      <c r="F137" s="54"/>
      <c r="G137" s="56">
        <f>G139+G138</f>
        <v>0</v>
      </c>
      <c r="H137" s="56">
        <f>H139+H138</f>
        <v>0</v>
      </c>
      <c r="I137" s="56">
        <f>I139+I138</f>
        <v>0</v>
      </c>
      <c r="J137" s="57"/>
    </row>
    <row r="138" spans="1:10" s="58" customFormat="1" ht="30" hidden="1">
      <c r="A138" s="163"/>
      <c r="B138" s="91" t="s">
        <v>197</v>
      </c>
      <c r="C138" s="51" t="s">
        <v>88</v>
      </c>
      <c r="D138" s="51" t="s">
        <v>73</v>
      </c>
      <c r="E138" s="53" t="s">
        <v>198</v>
      </c>
      <c r="F138" s="54">
        <v>500</v>
      </c>
      <c r="G138" s="56">
        <v>0</v>
      </c>
      <c r="H138" s="56">
        <v>0</v>
      </c>
      <c r="I138" s="56">
        <v>0</v>
      </c>
      <c r="J138" s="57"/>
    </row>
    <row r="139" spans="1:10" s="58" customFormat="1" ht="15" hidden="1">
      <c r="A139" s="163"/>
      <c r="B139" s="91"/>
      <c r="C139" s="51"/>
      <c r="D139" s="51"/>
      <c r="E139" s="74"/>
      <c r="F139" s="54"/>
      <c r="G139" s="56"/>
      <c r="H139" s="56"/>
      <c r="I139" s="56"/>
      <c r="J139" s="57"/>
    </row>
    <row r="140" spans="1:10" s="58" customFormat="1" ht="15" hidden="1">
      <c r="A140" s="163"/>
      <c r="B140" s="147" t="s">
        <v>199</v>
      </c>
      <c r="C140" s="148" t="s">
        <v>88</v>
      </c>
      <c r="D140" s="148" t="s">
        <v>17</v>
      </c>
      <c r="E140" s="108"/>
      <c r="F140" s="108"/>
      <c r="G140" s="56">
        <f aca="true" t="shared" si="12" ref="G140:I142">G141</f>
        <v>0</v>
      </c>
      <c r="H140" s="56">
        <f t="shared" si="12"/>
        <v>0</v>
      </c>
      <c r="I140" s="56">
        <f t="shared" si="12"/>
        <v>0</v>
      </c>
      <c r="J140" s="57"/>
    </row>
    <row r="141" spans="1:10" s="58" customFormat="1" ht="15" hidden="1">
      <c r="A141" s="163"/>
      <c r="B141" s="124" t="s">
        <v>196</v>
      </c>
      <c r="C141" s="108" t="s">
        <v>88</v>
      </c>
      <c r="D141" s="108" t="s">
        <v>17</v>
      </c>
      <c r="E141" s="53" t="s">
        <v>34</v>
      </c>
      <c r="F141" s="108"/>
      <c r="G141" s="56">
        <f t="shared" si="12"/>
        <v>0</v>
      </c>
      <c r="H141" s="56">
        <f t="shared" si="12"/>
        <v>0</v>
      </c>
      <c r="I141" s="56">
        <f t="shared" si="12"/>
        <v>0</v>
      </c>
      <c r="J141" s="57"/>
    </row>
    <row r="142" spans="1:10" s="58" customFormat="1" ht="30" hidden="1">
      <c r="A142" s="163"/>
      <c r="B142" s="124" t="s">
        <v>35</v>
      </c>
      <c r="C142" s="108" t="s">
        <v>88</v>
      </c>
      <c r="D142" s="108" t="s">
        <v>17</v>
      </c>
      <c r="E142" s="53" t="s">
        <v>66</v>
      </c>
      <c r="F142" s="108"/>
      <c r="G142" s="56">
        <f t="shared" si="12"/>
        <v>0</v>
      </c>
      <c r="H142" s="56">
        <f t="shared" si="12"/>
        <v>0</v>
      </c>
      <c r="I142" s="56">
        <f t="shared" si="12"/>
        <v>0</v>
      </c>
      <c r="J142" s="57"/>
    </row>
    <row r="143" spans="1:10" s="58" customFormat="1" ht="30" hidden="1">
      <c r="A143" s="163"/>
      <c r="B143" s="77" t="s">
        <v>197</v>
      </c>
      <c r="C143" s="108" t="s">
        <v>88</v>
      </c>
      <c r="D143" s="108" t="s">
        <v>17</v>
      </c>
      <c r="E143" s="108" t="s">
        <v>198</v>
      </c>
      <c r="F143" s="108" t="s">
        <v>44</v>
      </c>
      <c r="G143" s="56">
        <v>0</v>
      </c>
      <c r="H143" s="56">
        <v>0</v>
      </c>
      <c r="I143" s="56">
        <v>0</v>
      </c>
      <c r="J143" s="57"/>
    </row>
    <row r="144" spans="1:10" s="58" customFormat="1" ht="15" hidden="1">
      <c r="A144" s="163"/>
      <c r="B144" s="91"/>
      <c r="C144" s="51"/>
      <c r="D144" s="51"/>
      <c r="E144" s="74"/>
      <c r="F144" s="54"/>
      <c r="G144" s="55"/>
      <c r="H144" s="55"/>
      <c r="I144" s="55"/>
      <c r="J144" s="57"/>
    </row>
    <row r="145" spans="1:10" s="90" customFormat="1" ht="15" hidden="1">
      <c r="A145" s="163"/>
      <c r="B145" s="88" t="s">
        <v>200</v>
      </c>
      <c r="C145" s="44" t="s">
        <v>46</v>
      </c>
      <c r="D145" s="44"/>
      <c r="E145" s="45"/>
      <c r="F145" s="89"/>
      <c r="G145" s="46">
        <f>G146</f>
        <v>0</v>
      </c>
      <c r="H145" s="46">
        <f>H146</f>
        <v>0</v>
      </c>
      <c r="I145" s="46">
        <f>I146</f>
        <v>0</v>
      </c>
      <c r="J145" s="48"/>
    </row>
    <row r="146" spans="1:10" s="90" customFormat="1" ht="15" hidden="1">
      <c r="A146" s="163"/>
      <c r="B146" s="88" t="s">
        <v>201</v>
      </c>
      <c r="C146" s="44" t="s">
        <v>46</v>
      </c>
      <c r="D146" s="44" t="s">
        <v>71</v>
      </c>
      <c r="E146" s="45"/>
      <c r="F146" s="89"/>
      <c r="G146" s="46">
        <f>G148</f>
        <v>0</v>
      </c>
      <c r="H146" s="46">
        <f>H148</f>
        <v>0</v>
      </c>
      <c r="I146" s="46">
        <f>I148</f>
        <v>0</v>
      </c>
      <c r="J146" s="48"/>
    </row>
    <row r="147" spans="1:10" s="58" customFormat="1" ht="15" hidden="1">
      <c r="A147" s="163"/>
      <c r="B147" s="68" t="s">
        <v>196</v>
      </c>
      <c r="C147" s="51" t="s">
        <v>46</v>
      </c>
      <c r="D147" s="51" t="s">
        <v>71</v>
      </c>
      <c r="E147" s="65">
        <v>99</v>
      </c>
      <c r="F147" s="54"/>
      <c r="G147" s="55">
        <f aca="true" t="shared" si="13" ref="G147:I148">G148</f>
        <v>0</v>
      </c>
      <c r="H147" s="55">
        <f t="shared" si="13"/>
        <v>0</v>
      </c>
      <c r="I147" s="55">
        <f t="shared" si="13"/>
        <v>0</v>
      </c>
      <c r="J147" s="57"/>
    </row>
    <row r="148" spans="1:10" s="58" customFormat="1" ht="30" hidden="1">
      <c r="A148" s="163"/>
      <c r="B148" s="68" t="s">
        <v>35</v>
      </c>
      <c r="C148" s="51" t="s">
        <v>46</v>
      </c>
      <c r="D148" s="51" t="s">
        <v>71</v>
      </c>
      <c r="E148" s="65">
        <v>999</v>
      </c>
      <c r="F148" s="54"/>
      <c r="G148" s="55">
        <f t="shared" si="13"/>
        <v>0</v>
      </c>
      <c r="H148" s="55">
        <f t="shared" si="13"/>
        <v>0</v>
      </c>
      <c r="I148" s="55">
        <f t="shared" si="13"/>
        <v>0</v>
      </c>
      <c r="J148" s="57"/>
    </row>
    <row r="149" spans="1:10" s="58" customFormat="1" ht="90" hidden="1">
      <c r="A149" s="163"/>
      <c r="B149" s="87" t="s">
        <v>202</v>
      </c>
      <c r="C149" s="51" t="s">
        <v>46</v>
      </c>
      <c r="D149" s="51" t="s">
        <v>71</v>
      </c>
      <c r="E149" s="74" t="s">
        <v>203</v>
      </c>
      <c r="F149" s="54">
        <v>400</v>
      </c>
      <c r="G149" s="55">
        <v>0</v>
      </c>
      <c r="H149" s="80">
        <v>0</v>
      </c>
      <c r="I149" s="81">
        <v>0</v>
      </c>
      <c r="J149" s="57"/>
    </row>
    <row r="150" spans="1:10" s="58" customFormat="1" ht="31.5" hidden="1">
      <c r="A150" s="163">
        <v>708</v>
      </c>
      <c r="B150" s="29" t="s">
        <v>204</v>
      </c>
      <c r="C150" s="149"/>
      <c r="D150" s="149"/>
      <c r="E150" s="150"/>
      <c r="F150" s="78"/>
      <c r="G150" s="33">
        <f aca="true" t="shared" si="14" ref="G150:I154">G151</f>
        <v>0</v>
      </c>
      <c r="H150" s="39">
        <f t="shared" si="14"/>
        <v>0</v>
      </c>
      <c r="I150" s="39">
        <f t="shared" si="14"/>
        <v>0</v>
      </c>
      <c r="J150" s="57"/>
    </row>
    <row r="151" spans="1:10" s="90" customFormat="1" ht="15" hidden="1">
      <c r="A151" s="163"/>
      <c r="B151" s="34" t="s">
        <v>14</v>
      </c>
      <c r="C151" s="35" t="s">
        <v>15</v>
      </c>
      <c r="D151" s="151"/>
      <c r="E151" s="152"/>
      <c r="F151" s="83"/>
      <c r="G151" s="39">
        <f t="shared" si="14"/>
        <v>0</v>
      </c>
      <c r="H151" s="39">
        <f t="shared" si="14"/>
        <v>0</v>
      </c>
      <c r="I151" s="39">
        <f t="shared" si="14"/>
        <v>0</v>
      </c>
      <c r="J151" s="48"/>
    </row>
    <row r="152" spans="1:10" s="90" customFormat="1" ht="18" customHeight="1" hidden="1">
      <c r="A152" s="163"/>
      <c r="B152" s="105" t="s">
        <v>205</v>
      </c>
      <c r="C152" s="153" t="s">
        <v>15</v>
      </c>
      <c r="D152" s="153" t="s">
        <v>206</v>
      </c>
      <c r="E152" s="152"/>
      <c r="F152" s="83"/>
      <c r="G152" s="39">
        <f t="shared" si="14"/>
        <v>0</v>
      </c>
      <c r="H152" s="39">
        <f t="shared" si="14"/>
        <v>0</v>
      </c>
      <c r="I152" s="39">
        <f t="shared" si="14"/>
        <v>0</v>
      </c>
      <c r="J152" s="48"/>
    </row>
    <row r="153" spans="1:10" s="58" customFormat="1" ht="15" hidden="1">
      <c r="A153" s="163"/>
      <c r="B153" s="68" t="s">
        <v>196</v>
      </c>
      <c r="C153" s="154" t="s">
        <v>15</v>
      </c>
      <c r="D153" s="154" t="s">
        <v>206</v>
      </c>
      <c r="E153" s="65">
        <v>99</v>
      </c>
      <c r="F153" s="78"/>
      <c r="G153" s="67">
        <f t="shared" si="14"/>
        <v>0</v>
      </c>
      <c r="H153" s="67">
        <f t="shared" si="14"/>
        <v>0</v>
      </c>
      <c r="I153" s="67">
        <f t="shared" si="14"/>
        <v>0</v>
      </c>
      <c r="J153" s="57"/>
    </row>
    <row r="154" spans="1:10" s="58" customFormat="1" ht="30" hidden="1">
      <c r="A154" s="163"/>
      <c r="B154" s="68" t="s">
        <v>35</v>
      </c>
      <c r="C154" s="154" t="s">
        <v>15</v>
      </c>
      <c r="D154" s="154" t="s">
        <v>206</v>
      </c>
      <c r="E154" s="65">
        <v>999</v>
      </c>
      <c r="F154" s="78"/>
      <c r="G154" s="67">
        <f t="shared" si="14"/>
        <v>0</v>
      </c>
      <c r="H154" s="67">
        <f t="shared" si="14"/>
        <v>0</v>
      </c>
      <c r="I154" s="67">
        <f t="shared" si="14"/>
        <v>0</v>
      </c>
      <c r="J154" s="57"/>
    </row>
    <row r="155" spans="1:10" s="58" customFormat="1" ht="45" hidden="1">
      <c r="A155" s="163"/>
      <c r="B155" s="155" t="s">
        <v>207</v>
      </c>
      <c r="C155" s="154" t="s">
        <v>15</v>
      </c>
      <c r="D155" s="154" t="s">
        <v>206</v>
      </c>
      <c r="E155" s="156" t="s">
        <v>208</v>
      </c>
      <c r="F155" s="78" t="s">
        <v>97</v>
      </c>
      <c r="G155" s="67">
        <v>0</v>
      </c>
      <c r="H155" s="60">
        <v>0</v>
      </c>
      <c r="I155" s="61">
        <v>0</v>
      </c>
      <c r="J155" s="57"/>
    </row>
    <row r="156" spans="1:10" s="58" customFormat="1" ht="15.75">
      <c r="A156" s="157"/>
      <c r="B156" s="158" t="s">
        <v>209</v>
      </c>
      <c r="C156" s="159"/>
      <c r="D156" s="159"/>
      <c r="E156" s="160"/>
      <c r="F156" s="159"/>
      <c r="G156" s="161">
        <f>SUM(G10+G46+G52+G117+G130+G145+G150+G64)+G77+G112</f>
        <v>0</v>
      </c>
      <c r="H156" s="161">
        <f>SUM(H10+H46+H52+H117+H130+H145+H150+H64)+H77+H112</f>
        <v>0</v>
      </c>
      <c r="I156" s="161">
        <f>SUM(I10+I46+I52+I117+I130+I145+I150+I64)+I77+I112</f>
        <v>0</v>
      </c>
      <c r="J156" s="57"/>
    </row>
    <row r="157" ht="21" customHeight="1"/>
    <row r="158" ht="29.25" customHeight="1"/>
  </sheetData>
  <sheetProtection selectLockedCells="1" selectUnlockedCells="1"/>
  <mergeCells count="8">
    <mergeCell ref="K17:M17"/>
    <mergeCell ref="A150:A155"/>
    <mergeCell ref="H1:I1"/>
    <mergeCell ref="F2:I2"/>
    <mergeCell ref="F3:G3"/>
    <mergeCell ref="H3:I3"/>
    <mergeCell ref="A5:I5"/>
    <mergeCell ref="A9:A149"/>
  </mergeCells>
  <printOptions/>
  <pageMargins left="0.5902777777777778" right="0.19652777777777777" top="0.19652777777777777" bottom="0" header="0.5118055555555555" footer="0.5118055555555555"/>
  <pageSetup fitToHeight="0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2019-09-13T10:44:18Z</cp:lastPrinted>
  <dcterms:modified xsi:type="dcterms:W3CDTF">2019-10-07T09:09:00Z</dcterms:modified>
  <cp:category/>
  <cp:version/>
  <cp:contentType/>
  <cp:contentStatus/>
</cp:coreProperties>
</file>