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<sst xmlns="http://schemas.openxmlformats.org/spreadsheetml/2006/main" count="330" uniqueCount="179">
  <si>
    <t>Приложение № 4</t>
  </si>
  <si>
    <t>к решению Совета народных депутатов  муниципального образования Краснопламенское сельское поселение</t>
  </si>
  <si>
    <t xml:space="preserve">Изменения к распределению бюджетных ассигнований по целевым статьям (муниципальным программам Краснопламенского сельского поселения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Краснопламенское сельское поселение на 2019 год и на плановый период 2020 и 2021 годов </t>
  </si>
  <si>
    <t>(тыс.руб.)</t>
  </si>
  <si>
    <t>Наименование расходов</t>
  </si>
  <si>
    <t>Код целевой статьи</t>
  </si>
  <si>
    <t>Код вида расходов</t>
  </si>
  <si>
    <t>Код раздела</t>
  </si>
  <si>
    <t>Код подраздела</t>
  </si>
  <si>
    <t>План 
на 2019 год</t>
  </si>
  <si>
    <t>План 
на 2020 год</t>
  </si>
  <si>
    <t>План 
на 2021 год</t>
  </si>
  <si>
    <t>4</t>
  </si>
  <si>
    <t>5</t>
  </si>
  <si>
    <t>Муниципальная программа "Капитальный ремонт многоквартирных домов муниципального образования   Краснопламенское сельское поселение"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</si>
  <si>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</si>
  <si>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</si>
  <si>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</si>
  <si>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</si>
  <si>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0100169601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</si>
  <si>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</si>
  <si>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</si>
  <si>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</si>
  <si>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</si>
  <si>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</si>
  <si>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0100262070</t>
  </si>
  <si>
    <t>200</t>
  </si>
  <si>
    <t>Основное мероприятие "Содержание и ремонт муниципальных помещений"</t>
  </si>
  <si>
    <t>01003</t>
  </si>
  <si>
    <t xml:space="preserve"> Расходы на содержание и ремонт муниципальных помещений (Закупка товаров, работ и услуг для государственных (муниципальных) нужд)</t>
  </si>
  <si>
    <t>0100362070</t>
  </si>
  <si>
    <t>Муниципальная программа "Комплексная программа благоустройства территории Краснопламенского сельского поселения"</t>
  </si>
  <si>
    <t>02</t>
  </si>
  <si>
    <t>Основное мероприятие "Уличное освещение"</t>
  </si>
  <si>
    <t>02001</t>
  </si>
  <si>
    <t>Расходы на мероприятия по благоустройству территории поселения   (Закупка товаров, работ и услуг для обеспечения государственных (муниципальных) нужд)</t>
  </si>
  <si>
    <t>0200162080</t>
  </si>
  <si>
    <t>03</t>
  </si>
  <si>
    <t>Основное мероприятие "Содержание сетей  и установка приборов учета уличного освещения"</t>
  </si>
  <si>
    <t>02002</t>
  </si>
  <si>
    <t>0200262080</t>
  </si>
  <si>
    <t>Основное мероприятие "Организация и содержание мест захоронения"</t>
  </si>
  <si>
    <t>02003</t>
  </si>
  <si>
    <t>0200362080</t>
  </si>
  <si>
    <t>Основное мероприятие "Прочие мероприятия по  благоустройству территории"</t>
  </si>
  <si>
    <t>02004</t>
  </si>
  <si>
    <t>0200462080</t>
  </si>
  <si>
    <t>Расходы на мероприятия по благоустройству территории поселения   (Закупка товаров, работ и услуг для государственных (муниципальных) нужд)</t>
  </si>
  <si>
    <t>Основное мероприятие "Ликвидация стихийных свалок"</t>
  </si>
  <si>
    <t>02005</t>
  </si>
  <si>
    <t>0200562080</t>
  </si>
  <si>
    <t>06</t>
  </si>
  <si>
    <t>Муниципальная программа «Обеспечение устойчивого сокращения непригодного для проживания жилищного фонда в муниципальном образовании Краснопламенское сельское поселение»</t>
  </si>
  <si>
    <t>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</si>
  <si>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031F3</t>
  </si>
  <si>
    <t>Субсидия на обеспечение устойчивого сокращения непригодного для проживания жилищного фонда за счет средств государственной корпорации — Фонда содействия реформированию ЖКХ  (Капитальные вложения в объекты государственной (муниципальной) собственности)</t>
  </si>
  <si>
    <t>031F367483</t>
  </si>
  <si>
    <t>Обеспечение устойчивого сокращения непригодного для проживания жилищного фонда за счет средств областного бюджета (Капитальные вложения в объекты государственной (муниципальной) собственности)</t>
  </si>
  <si>
    <t>031F367484</t>
  </si>
  <si>
    <t>Обеспечение устойчивого сокращения непригодного для проживания жилищного фонда за счет средств местного бюджета (Капитальные вложения в объекты государственной (муниципальной) собственности)</t>
  </si>
  <si>
    <t>031F36748S</t>
  </si>
  <si>
    <t>Муниципальная программа "Развитие системы пожарной безопасности на территории муниципального образования Краснопламенское сельское поселение"</t>
  </si>
  <si>
    <t>04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</si>
  <si>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</si>
  <si>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</si>
  <si>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 (Закупка товаров, работ и услуг для обеспечения государственных (муниципальных) нужд)</t>
  </si>
  <si>
    <t>0400162010</t>
  </si>
  <si>
    <t>09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</si>
  <si>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</si>
  <si>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</si>
  <si>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 (Закупка товаров, работ и услуг для обеспечения государственных (муниципальных) нужд)</t>
  </si>
  <si>
    <t>0400262010</t>
  </si>
  <si>
    <t>Основное мероприятие "Прочие противопожарные мероприятия"</t>
  </si>
  <si>
    <t>04003</t>
  </si>
  <si>
    <t>Расходы на прочие противопожарные мероприятия (Социальное обеспечение и иные выплаты населению)</t>
  </si>
  <si>
    <t>0400362020</t>
  </si>
  <si>
    <t>10</t>
  </si>
  <si>
    <t>Муниципальная программа "Развитие муниципальной службы в муниципальном образовании Краснопламенское сельское поселение"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</si>
  <si>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</si>
  <si>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</si>
  <si>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</si>
  <si>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0500162090</t>
  </si>
  <si>
    <t>13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</si>
  <si>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</si>
  <si>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</si>
  <si>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</si>
  <si>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</si>
  <si>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 xml:space="preserve">Муниципальная программа «Сохранение и развитие культуры в Краснопламенском сельском поселении»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</si>
  <si>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</si>
  <si>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</si>
  <si>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t>Расходы на обеспечение деятельности (оказание услуг) муниципального бюджетного учреждения культуры "Досугово-Информационный Центр" (Предоставление субсидий бюджетным, автономным учреждениям и иным некоммерческим организациям)</t>
  </si>
  <si>
    <t>0600140050</t>
  </si>
  <si>
    <t>08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</si>
  <si>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</si>
  <si>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0600140080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</si>
  <si>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</si>
  <si>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</si>
  <si>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</si>
  <si>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0600170390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</si>
  <si>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</si>
  <si>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</si>
  <si>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</si>
  <si>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0600270230</t>
  </si>
  <si>
    <t>300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</si>
  <si>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</si>
  <si>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Основное мероприятие "Проведение культурно-массовых мероприятий"</t>
  </si>
  <si>
    <t>06003</t>
  </si>
  <si>
    <t>Расходы на проведение мероприятий (Закупка товаров, работ и услуг для обеспечения государственных (муниципальных) нужд)</t>
  </si>
  <si>
    <t>0600360060</t>
  </si>
  <si>
    <t xml:space="preserve">Основное мероприятие "Оказание услуг по бухгалтерскому обслуживанию финансово-хозяйственной деятельности муниципального бюджетного учреждения культуры" </t>
  </si>
  <si>
    <t>06004</t>
  </si>
  <si>
    <t>Расходы на оказание услуг по бухгалтерскому обслуживанию финансово-хозяйственной деятельности муниципального бюджетного учреждения культуры "Досугово-Информационный Центр" (Межбюджетные трансферты)</t>
  </si>
  <si>
    <t>0600410050</t>
  </si>
  <si>
    <t xml:space="preserve"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Краснопламенского сельского поселения» 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</si>
  <si>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</si>
  <si>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</si>
  <si>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t>Расходы на обеспечение деятельности МКУ "АХО Краснопламенского сельского поселения" (Закупка товаров, работ и услуг для обеспечения государственных (муниципальных) нужд)</t>
  </si>
  <si>
    <t>090018Б020</t>
  </si>
  <si>
    <t>Основное мероприятие "Расходы на уплату налогов на имущество и транспорт"</t>
  </si>
  <si>
    <t>09002</t>
  </si>
  <si>
    <t>Расходы на обеспечение  деятельности учреждений и органов власти (Закупка товаров, работ и услуг для обеспечения государственных (муниципальных) нужд)</t>
  </si>
  <si>
    <t>0900180020</t>
  </si>
  <si>
    <t>Расходы на обеспечение  деятельности учреждений и органов власти (Иные бюджетные ассигнования)</t>
  </si>
  <si>
    <t>800</t>
  </si>
  <si>
    <t>Расходы на обеспечение  деятельности учреждений и органов власти (Закупка товаров, работ и услуг для государственных (муниципальных) нужд)</t>
  </si>
  <si>
    <r>
      <rPr>
        <sz val="11"/>
        <color indexed="8"/>
        <rFont val="Times New Roman"/>
        <family val="1"/>
      </rPr>
      <t>Расходы на обеспечение  деятельности МКУ "АХО Краснопламенского сельского поселения"</t>
    </r>
    <r>
      <rPr>
        <sz val="11"/>
        <rFont val="Times New Roman"/>
        <family val="1"/>
      </rPr>
      <t xml:space="preserve"> (Закупка товаров, работ и услуг для обеспечения государственных (муниципальных) нужд)</t>
    </r>
  </si>
  <si>
    <t>090028Б020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</si>
  <si>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</si>
  <si>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090018Б010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</si>
  <si>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</si>
  <si>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0900180080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</si>
  <si>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</si>
  <si>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090011Б010</t>
  </si>
  <si>
    <t>0900280020</t>
  </si>
  <si>
    <t>-19,2-9,0</t>
  </si>
  <si>
    <t>Основное мероприятие "Расходы по укреплению материально-технической базы"</t>
  </si>
  <si>
    <t>09003</t>
  </si>
  <si>
    <t>0900380020</t>
  </si>
  <si>
    <t>Непрограммные расходы</t>
  </si>
  <si>
    <t>Непрограммные расходы органов исполнительной власти</t>
  </si>
  <si>
    <t>999</t>
  </si>
  <si>
    <t>Расходы на проведение выборов в представительные органы муниципального образования (Иные бюджетные ассигнования)</t>
  </si>
  <si>
    <t>9990060120</t>
  </si>
  <si>
    <t>07</t>
  </si>
  <si>
    <t>Расходы по оплате исполнительных листов и судебных решений (Иные бюджетные ассигнования)</t>
  </si>
  <si>
    <t>9990060150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</si>
  <si>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</si>
  <si>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</si>
  <si>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</si>
  <si>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</si>
  <si>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</si>
  <si>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9990010030</t>
  </si>
  <si>
    <t>500</t>
  </si>
  <si>
    <t>Резервный фонд администрации муниципального образования (Иные бюджетные ассигнования)</t>
  </si>
  <si>
    <t>11</t>
  </si>
  <si>
    <t>Расходы, связанные с подпиской и поощрением старост (Закупка товаров, работ и услуг для государственных (муниципальных) нужд)</t>
  </si>
  <si>
    <t>9990060170</t>
  </si>
  <si>
    <t>Расходы, связанные с подпиской и поощрением старост (Социальное обеспечение и иные выплаты населению)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</si>
  <si>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</si>
  <si>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</si>
  <si>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</si>
  <si>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участие в предупреждении и ликвидации последствий чрезвычайных ситуаций в границах поселений  (Закупка товаров, работ и услуг для обеспечения государственных (муниципальных) нужд)</t>
  </si>
  <si>
    <t>9990060140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</si>
  <si>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</si>
  <si>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</si>
  <si>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Расходы на мероприятия в сфере обращения с безнадзорными животными (Закупка товаров, работ и услуг для обеспечения государственных (муниципальных) нужд)</t>
  </si>
  <si>
    <t>Расходы на переселение граждан  из аварийного жилищного фонда (Капитальные вложения в объекты недвижимого имущества государственной (муниципальной) собственности)</t>
  </si>
  <si>
    <t>99900И2120</t>
  </si>
  <si>
    <t>99900S9602</t>
  </si>
  <si>
    <t>Субсидии на обеспечение софинансированием участия в реализации мероприятий по переселению граждан из аварийного жилищного фонда ( в рамках областной адресной программы "Переселение граждан из аварийного жилищного фонда в 2018-2022 годах)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</si>
  <si>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— Фонда  содействия реформированию ЖКХ (Капитальные вложения в объекты государственной (муниципальной) собственности)</t>
  </si>
  <si>
    <t>999F309502</t>
  </si>
  <si>
    <t>Обеспечение устойчивого сокращения непригодного для проживания жилищного фонда (Капитальные вложения в объекты государственной (муниципальной) собственности)</t>
  </si>
  <si>
    <t>999F309602</t>
  </si>
  <si>
    <t>Расходы на обеспечение жильем молодых семей  (Межбюджетные трансферты)</t>
  </si>
  <si>
    <t>Расходы на строительство универсального спортивного зала по адресу: поселок Искра Александровского района Владимирской области (Капитальные вложения в объекты недвижимого имущества государственной (муниципальной) собственности)</t>
  </si>
  <si>
    <t>99900И2110</t>
  </si>
  <si>
    <t>ИТОГО РАСХОДОВ:</t>
  </si>
  <si>
    <t>от 07.10.2019   № 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</si>
</sst>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"/>
    <numFmt numFmtId="167" formatCode="0.00000"/>
    <numFmt numFmtId="168" formatCode="#,##0.0"/>
    <numFmt numFmtId="169" formatCode="0.000"/>
  </numFmts>
  <fonts count="46"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right" wrapText="1"/>
    </xf>
    <xf numFmtId="166" fontId="7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wrapText="1"/>
    </xf>
    <xf numFmtId="165" fontId="7" fillId="0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right" wrapText="1"/>
    </xf>
    <xf numFmtId="168" fontId="7" fillId="0" borderId="10" xfId="0" applyNumberFormat="1" applyFont="1" applyFill="1" applyBorder="1" applyAlignment="1">
      <alignment horizontal="left" vertical="top" wrapText="1"/>
    </xf>
    <xf numFmtId="169" fontId="7" fillId="0" borderId="10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9" fontId="3" fillId="0" borderId="1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 vertical="top"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right"/>
    </xf>
    <xf numFmtId="11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wrapText="1"/>
    </xf>
    <xf numFmtId="165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wrapText="1"/>
    </xf>
    <xf numFmtId="168" fontId="3" fillId="33" borderId="10" xfId="0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66" fontId="9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G3" sqref="G3:H3"/>
    </sheetView>
  </sheetViews>
  <sheetFormatPr defaultColWidth="11.421875" defaultRowHeight="12.75"/>
  <cols>
    <col min="1" max="1" width="58.7109375" style="1" customWidth="1"/>
    <col min="2" max="2" width="13.140625" style="2" customWidth="1"/>
    <col min="3" max="3" width="6.00390625" style="3" customWidth="1"/>
    <col min="4" max="5" width="5.00390625" style="4" customWidth="1"/>
    <col min="6" max="6" width="12.28125" style="5" customWidth="1"/>
    <col min="7" max="8" width="9.57421875" style="6" customWidth="1"/>
    <col min="9" max="9" width="9.00390625" style="6" hidden="1" customWidth="1"/>
    <col min="10" max="252" width="9.00390625" style="1" customWidth="1"/>
    <col min="253" max="16384" width="11.421875" style="7" customWidth="1"/>
  </cols>
  <sheetData>
    <row r="1" spans="2:8" ht="15">
      <c r="B1" s="8"/>
      <c r="C1" s="9"/>
      <c r="D1" s="9"/>
      <c r="E1" s="9"/>
      <c r="F1" s="10"/>
      <c r="G1" s="100" t="s">
        <v>0</v>
      </c>
      <c r="H1" s="100"/>
    </row>
    <row r="2" spans="2:8" ht="68.25" customHeight="1">
      <c r="B2" s="12"/>
      <c r="C2" s="13"/>
      <c r="D2" s="13"/>
      <c r="E2" s="13"/>
      <c r="F2" s="101" t="s">
        <v>1</v>
      </c>
      <c r="G2" s="101"/>
      <c r="H2" s="101"/>
    </row>
    <row r="3" spans="2:8" ht="15">
      <c r="B3" s="14"/>
      <c r="C3" s="15"/>
      <c r="D3" s="15"/>
      <c r="E3" s="15"/>
      <c r="F3" s="11"/>
      <c r="G3" s="102" t="s">
        <v>178</v>
      </c>
      <c r="H3" s="102"/>
    </row>
    <row r="4" spans="1:11" ht="15.75">
      <c r="A4" s="16"/>
      <c r="K4" s="17"/>
    </row>
    <row r="5" spans="1:8" ht="66.75" customHeight="1">
      <c r="A5" s="103" t="s">
        <v>2</v>
      </c>
      <c r="B5" s="103"/>
      <c r="C5" s="103"/>
      <c r="D5" s="103"/>
      <c r="E5" s="103"/>
      <c r="F5" s="103"/>
      <c r="G5" s="103"/>
      <c r="H5" s="103"/>
    </row>
    <row r="6" spans="1:8" ht="15.75">
      <c r="A6" s="18"/>
      <c r="H6" s="5" t="s">
        <v>3</v>
      </c>
    </row>
    <row r="7" spans="1:8" ht="51">
      <c r="A7" s="19" t="s">
        <v>4</v>
      </c>
      <c r="B7" s="20" t="s">
        <v>5</v>
      </c>
      <c r="C7" s="19" t="s">
        <v>6</v>
      </c>
      <c r="D7" s="19" t="s">
        <v>7</v>
      </c>
      <c r="E7" s="19" t="s">
        <v>8</v>
      </c>
      <c r="F7" s="21" t="s">
        <v>9</v>
      </c>
      <c r="G7" s="21" t="s">
        <v>10</v>
      </c>
      <c r="H7" s="21" t="s">
        <v>11</v>
      </c>
    </row>
    <row r="8" spans="1:8" ht="12.75">
      <c r="A8" s="22">
        <v>1</v>
      </c>
      <c r="B8" s="23">
        <v>2</v>
      </c>
      <c r="C8" s="24">
        <v>3</v>
      </c>
      <c r="D8" s="25" t="s">
        <v>12</v>
      </c>
      <c r="E8" s="25" t="s">
        <v>13</v>
      </c>
      <c r="F8" s="24">
        <v>6</v>
      </c>
      <c r="G8" s="26">
        <v>7</v>
      </c>
      <c r="H8" s="26">
        <v>8</v>
      </c>
    </row>
    <row r="9" spans="1:8" ht="42.75">
      <c r="A9" s="27" t="s">
        <v>14</v>
      </c>
      <c r="B9" s="28" t="s">
        <v>15</v>
      </c>
      <c r="C9" s="29"/>
      <c r="D9" s="29"/>
      <c r="E9" s="29"/>
      <c r="F9" s="30">
        <f>F10+F12+F14</f>
        <v>15.376999999999999</v>
      </c>
      <c r="G9" s="31">
        <f>G10+G12+G14</f>
        <v>0</v>
      </c>
      <c r="H9" s="31">
        <f>H10+H12+H14</f>
        <v>0</v>
      </c>
    </row>
    <row r="10" spans="1:8" ht="45" hidden="1">
      <c r="A10" s="32" t="s">
        <v>16</v>
      </c>
      <c r="B10" s="33" t="s">
        <v>17</v>
      </c>
      <c r="C10" s="34"/>
      <c r="D10" s="34"/>
      <c r="E10" s="34"/>
      <c r="F10" s="35">
        <f>F11</f>
        <v>0</v>
      </c>
      <c r="G10" s="36"/>
      <c r="H10" s="36"/>
    </row>
    <row r="11" spans="1:8" ht="75" hidden="1">
      <c r="A11" s="32" t="s">
        <v>18</v>
      </c>
      <c r="B11" s="33" t="s">
        <v>19</v>
      </c>
      <c r="C11" s="34" t="s">
        <v>20</v>
      </c>
      <c r="D11" s="34" t="s">
        <v>21</v>
      </c>
      <c r="E11" s="34" t="s">
        <v>15</v>
      </c>
      <c r="F11" s="35">
        <v>0</v>
      </c>
      <c r="G11" s="36"/>
      <c r="H11" s="36"/>
    </row>
    <row r="12" spans="1:8" ht="30">
      <c r="A12" s="32" t="s">
        <v>22</v>
      </c>
      <c r="B12" s="33" t="s">
        <v>23</v>
      </c>
      <c r="C12" s="34"/>
      <c r="D12" s="34"/>
      <c r="E12" s="34"/>
      <c r="F12" s="35">
        <f>F13</f>
        <v>6.377</v>
      </c>
      <c r="G12" s="37">
        <f>G13</f>
        <v>0</v>
      </c>
      <c r="H12" s="37">
        <f>H13</f>
        <v>0</v>
      </c>
    </row>
    <row r="13" spans="1:8" ht="45">
      <c r="A13" s="32" t="s">
        <v>24</v>
      </c>
      <c r="B13" s="33" t="s">
        <v>25</v>
      </c>
      <c r="C13" s="34" t="s">
        <v>26</v>
      </c>
      <c r="D13" s="34" t="s">
        <v>21</v>
      </c>
      <c r="E13" s="34" t="s">
        <v>15</v>
      </c>
      <c r="F13" s="35">
        <v>6.377</v>
      </c>
      <c r="G13" s="44">
        <v>0</v>
      </c>
      <c r="H13" s="44">
        <v>0</v>
      </c>
    </row>
    <row r="14" spans="1:8" ht="30">
      <c r="A14" s="38" t="s">
        <v>27</v>
      </c>
      <c r="B14" s="33" t="s">
        <v>28</v>
      </c>
      <c r="C14" s="34"/>
      <c r="D14" s="34"/>
      <c r="E14" s="34"/>
      <c r="F14" s="37">
        <f>F15</f>
        <v>9</v>
      </c>
      <c r="G14" s="44">
        <v>0</v>
      </c>
      <c r="H14" s="44">
        <v>0</v>
      </c>
    </row>
    <row r="15" spans="1:8" ht="45">
      <c r="A15" s="32" t="s">
        <v>29</v>
      </c>
      <c r="B15" s="33" t="s">
        <v>30</v>
      </c>
      <c r="C15" s="34" t="s">
        <v>26</v>
      </c>
      <c r="D15" s="34" t="s">
        <v>21</v>
      </c>
      <c r="E15" s="34" t="s">
        <v>15</v>
      </c>
      <c r="F15" s="37">
        <v>9</v>
      </c>
      <c r="G15" s="44">
        <v>0</v>
      </c>
      <c r="H15" s="44">
        <v>0</v>
      </c>
    </row>
    <row r="16" spans="1:9" s="1" customFormat="1" ht="42.75">
      <c r="A16" s="40" t="s">
        <v>31</v>
      </c>
      <c r="B16" s="28" t="s">
        <v>32</v>
      </c>
      <c r="C16" s="41"/>
      <c r="D16" s="34"/>
      <c r="E16" s="34"/>
      <c r="F16" s="30">
        <f>F17+F21+F23+F19+F26</f>
        <v>-49.887</v>
      </c>
      <c r="G16" s="31">
        <f>G17+G21+G23+G19+G26</f>
        <v>0</v>
      </c>
      <c r="H16" s="31">
        <f>H17+H21+H23+H19+H26</f>
        <v>0</v>
      </c>
      <c r="I16" s="6"/>
    </row>
    <row r="17" spans="1:9" s="1" customFormat="1" ht="15" hidden="1">
      <c r="A17" s="42" t="s">
        <v>33</v>
      </c>
      <c r="B17" s="33" t="s">
        <v>34</v>
      </c>
      <c r="C17" s="41"/>
      <c r="D17" s="34"/>
      <c r="E17" s="34"/>
      <c r="F17" s="35">
        <f>F18</f>
        <v>0</v>
      </c>
      <c r="G17" s="37">
        <f>G18</f>
        <v>0</v>
      </c>
      <c r="H17" s="37">
        <f>H18</f>
        <v>0</v>
      </c>
      <c r="I17" s="6"/>
    </row>
    <row r="18" spans="1:9" s="1" customFormat="1" ht="45" hidden="1">
      <c r="A18" s="42" t="s">
        <v>35</v>
      </c>
      <c r="B18" s="33" t="s">
        <v>36</v>
      </c>
      <c r="C18" s="41">
        <v>200</v>
      </c>
      <c r="D18" s="34" t="s">
        <v>21</v>
      </c>
      <c r="E18" s="34" t="s">
        <v>37</v>
      </c>
      <c r="F18" s="35"/>
      <c r="G18" s="36"/>
      <c r="H18" s="36"/>
      <c r="I18" s="6"/>
    </row>
    <row r="19" spans="1:9" s="1" customFormat="1" ht="30" hidden="1">
      <c r="A19" s="43" t="s">
        <v>38</v>
      </c>
      <c r="B19" s="33" t="s">
        <v>39</v>
      </c>
      <c r="C19" s="41"/>
      <c r="D19" s="34"/>
      <c r="E19" s="34"/>
      <c r="F19" s="35">
        <f>F20</f>
        <v>0</v>
      </c>
      <c r="G19" s="37">
        <f>G20</f>
        <v>0</v>
      </c>
      <c r="H19" s="37">
        <f>H20</f>
        <v>0</v>
      </c>
      <c r="I19" s="6"/>
    </row>
    <row r="20" spans="1:9" s="1" customFormat="1" ht="45" hidden="1">
      <c r="A20" s="42" t="s">
        <v>35</v>
      </c>
      <c r="B20" s="33" t="s">
        <v>40</v>
      </c>
      <c r="C20" s="41">
        <v>200</v>
      </c>
      <c r="D20" s="34" t="s">
        <v>21</v>
      </c>
      <c r="E20" s="34" t="s">
        <v>37</v>
      </c>
      <c r="F20" s="35"/>
      <c r="G20" s="36"/>
      <c r="H20" s="36"/>
      <c r="I20" s="6"/>
    </row>
    <row r="21" spans="1:9" s="1" customFormat="1" ht="30" hidden="1">
      <c r="A21" s="42" t="s">
        <v>41</v>
      </c>
      <c r="B21" s="33" t="s">
        <v>42</v>
      </c>
      <c r="C21" s="41"/>
      <c r="D21" s="34"/>
      <c r="E21" s="34"/>
      <c r="F21" s="35">
        <f>F22</f>
        <v>0</v>
      </c>
      <c r="G21" s="37">
        <f>G22</f>
        <v>0</v>
      </c>
      <c r="H21" s="37">
        <f>H22</f>
        <v>0</v>
      </c>
      <c r="I21" s="6"/>
    </row>
    <row r="22" spans="1:9" s="1" customFormat="1" ht="45" hidden="1">
      <c r="A22" s="42" t="s">
        <v>35</v>
      </c>
      <c r="B22" s="33" t="s">
        <v>43</v>
      </c>
      <c r="C22" s="41">
        <v>200</v>
      </c>
      <c r="D22" s="34" t="s">
        <v>21</v>
      </c>
      <c r="E22" s="34" t="s">
        <v>37</v>
      </c>
      <c r="F22" s="35">
        <v>0</v>
      </c>
      <c r="G22" s="44">
        <v>0</v>
      </c>
      <c r="H22" s="44">
        <v>0</v>
      </c>
      <c r="I22" s="6"/>
    </row>
    <row r="23" spans="1:9" s="1" customFormat="1" ht="30">
      <c r="A23" s="42" t="s">
        <v>44</v>
      </c>
      <c r="B23" s="33" t="s">
        <v>45</v>
      </c>
      <c r="C23" s="41"/>
      <c r="D23" s="34"/>
      <c r="E23" s="34"/>
      <c r="F23" s="35">
        <f>F24+F25</f>
        <v>-49.887</v>
      </c>
      <c r="G23" s="37">
        <f>G24+G25</f>
        <v>0</v>
      </c>
      <c r="H23" s="37">
        <f>H24+H25</f>
        <v>0</v>
      </c>
      <c r="I23" s="6"/>
    </row>
    <row r="24" spans="1:9" s="1" customFormat="1" ht="45">
      <c r="A24" s="42" t="s">
        <v>35</v>
      </c>
      <c r="B24" s="33" t="s">
        <v>46</v>
      </c>
      <c r="C24" s="41">
        <v>200</v>
      </c>
      <c r="D24" s="34" t="s">
        <v>21</v>
      </c>
      <c r="E24" s="34" t="s">
        <v>37</v>
      </c>
      <c r="F24" s="35">
        <v>-49.887</v>
      </c>
      <c r="G24" s="44">
        <v>0</v>
      </c>
      <c r="H24" s="44">
        <v>0</v>
      </c>
      <c r="I24" s="6"/>
    </row>
    <row r="25" spans="1:9" s="1" customFormat="1" ht="45" hidden="1">
      <c r="A25" s="42" t="s">
        <v>47</v>
      </c>
      <c r="B25" s="33" t="s">
        <v>46</v>
      </c>
      <c r="C25" s="41">
        <v>800</v>
      </c>
      <c r="D25" s="34" t="s">
        <v>21</v>
      </c>
      <c r="E25" s="34" t="s">
        <v>37</v>
      </c>
      <c r="F25" s="35">
        <v>0</v>
      </c>
      <c r="G25" s="36"/>
      <c r="H25" s="36"/>
      <c r="I25" s="6"/>
    </row>
    <row r="26" spans="1:9" s="1" customFormat="1" ht="15" hidden="1">
      <c r="A26" s="43" t="s">
        <v>48</v>
      </c>
      <c r="B26" s="33" t="s">
        <v>49</v>
      </c>
      <c r="C26" s="41"/>
      <c r="D26" s="34"/>
      <c r="E26" s="34"/>
      <c r="F26" s="37">
        <f>F27</f>
        <v>0</v>
      </c>
      <c r="G26" s="37">
        <f>G27</f>
        <v>0</v>
      </c>
      <c r="H26" s="37">
        <f>H27</f>
        <v>0</v>
      </c>
      <c r="I26" s="6"/>
    </row>
    <row r="27" spans="1:9" s="1" customFormat="1" ht="45" hidden="1">
      <c r="A27" s="42" t="s">
        <v>35</v>
      </c>
      <c r="B27" s="33" t="s">
        <v>50</v>
      </c>
      <c r="C27" s="41">
        <v>200</v>
      </c>
      <c r="D27" s="34" t="s">
        <v>51</v>
      </c>
      <c r="E27" s="34" t="s">
        <v>21</v>
      </c>
      <c r="F27" s="37">
        <v>0</v>
      </c>
      <c r="G27" s="44">
        <v>0</v>
      </c>
      <c r="H27" s="44">
        <v>0</v>
      </c>
      <c r="I27" s="6"/>
    </row>
    <row r="28" spans="1:9" s="49" customFormat="1" ht="57">
      <c r="A28" s="45" t="s">
        <v>52</v>
      </c>
      <c r="B28" s="46" t="s">
        <v>37</v>
      </c>
      <c r="C28" s="47"/>
      <c r="D28" s="29"/>
      <c r="E28" s="29"/>
      <c r="F28" s="31">
        <f>F29</f>
        <v>3300</v>
      </c>
      <c r="G28" s="31">
        <f>G29</f>
        <v>0</v>
      </c>
      <c r="H28" s="31">
        <f>H29</f>
        <v>0</v>
      </c>
      <c r="I28" s="48"/>
    </row>
    <row r="29" spans="1:9" s="1" customFormat="1" ht="45">
      <c r="A29" s="50" t="s">
        <v>53</v>
      </c>
      <c r="B29" s="51" t="s">
        <v>54</v>
      </c>
      <c r="C29" s="41"/>
      <c r="D29" s="34"/>
      <c r="E29" s="34"/>
      <c r="F29" s="37">
        <f>F30+F31+F32</f>
        <v>3300</v>
      </c>
      <c r="G29" s="37">
        <f>G30+G31+G32</f>
        <v>0</v>
      </c>
      <c r="H29" s="37">
        <f>H30+H31+H32</f>
        <v>0</v>
      </c>
      <c r="I29" s="6"/>
    </row>
    <row r="30" spans="1:9" s="1" customFormat="1" ht="75">
      <c r="A30" s="50" t="s">
        <v>55</v>
      </c>
      <c r="B30" s="51" t="s">
        <v>56</v>
      </c>
      <c r="C30" s="41">
        <v>400</v>
      </c>
      <c r="D30" s="34" t="s">
        <v>21</v>
      </c>
      <c r="E30" s="34" t="s">
        <v>15</v>
      </c>
      <c r="F30" s="52">
        <v>1661.81908</v>
      </c>
      <c r="G30" s="44">
        <v>0</v>
      </c>
      <c r="H30" s="44">
        <v>0</v>
      </c>
      <c r="I30" s="6"/>
    </row>
    <row r="31" spans="1:9" s="1" customFormat="1" ht="60">
      <c r="A31" s="50" t="s">
        <v>57</v>
      </c>
      <c r="B31" s="51" t="s">
        <v>58</v>
      </c>
      <c r="C31" s="41">
        <v>400</v>
      </c>
      <c r="D31" s="34" t="s">
        <v>21</v>
      </c>
      <c r="E31" s="34" t="s">
        <v>15</v>
      </c>
      <c r="F31" s="52">
        <v>25.43601</v>
      </c>
      <c r="G31" s="44">
        <v>0</v>
      </c>
      <c r="H31" s="44">
        <v>0</v>
      </c>
      <c r="I31" s="6"/>
    </row>
    <row r="32" spans="1:9" s="1" customFormat="1" ht="60">
      <c r="A32" s="50" t="s">
        <v>59</v>
      </c>
      <c r="B32" s="51" t="s">
        <v>60</v>
      </c>
      <c r="C32" s="41">
        <v>400</v>
      </c>
      <c r="D32" s="34" t="s">
        <v>21</v>
      </c>
      <c r="E32" s="34" t="s">
        <v>15</v>
      </c>
      <c r="F32" s="52">
        <v>1612.74491</v>
      </c>
      <c r="G32" s="44">
        <v>0</v>
      </c>
      <c r="H32" s="44">
        <v>0</v>
      </c>
      <c r="I32" s="6"/>
    </row>
    <row r="33" spans="1:9" s="56" customFormat="1" ht="57">
      <c r="A33" s="53" t="s">
        <v>61</v>
      </c>
      <c r="B33" s="28" t="s">
        <v>62</v>
      </c>
      <c r="C33" s="34"/>
      <c r="D33" s="34"/>
      <c r="E33" s="34"/>
      <c r="F33" s="54">
        <f>F34+F36+F38</f>
        <v>49.887</v>
      </c>
      <c r="G33" s="31">
        <f>G34+G36+G38</f>
        <v>0</v>
      </c>
      <c r="H33" s="31">
        <f>H34+H36+H38</f>
        <v>0</v>
      </c>
      <c r="I33" s="55"/>
    </row>
    <row r="34" spans="1:9" s="56" customFormat="1" ht="30" hidden="1">
      <c r="A34" s="57" t="s">
        <v>63</v>
      </c>
      <c r="B34" s="33" t="s">
        <v>64</v>
      </c>
      <c r="C34" s="34"/>
      <c r="D34" s="34"/>
      <c r="E34" s="34"/>
      <c r="F34" s="37">
        <f>F35</f>
        <v>0</v>
      </c>
      <c r="G34" s="37">
        <f>G35</f>
        <v>0</v>
      </c>
      <c r="H34" s="37">
        <f>H35</f>
        <v>0</v>
      </c>
      <c r="I34" s="55"/>
    </row>
    <row r="35" spans="1:9" s="56" customFormat="1" ht="45" hidden="1">
      <c r="A35" s="57" t="s">
        <v>65</v>
      </c>
      <c r="B35" s="33" t="s">
        <v>66</v>
      </c>
      <c r="C35" s="34" t="s">
        <v>26</v>
      </c>
      <c r="D35" s="34" t="s">
        <v>37</v>
      </c>
      <c r="E35" s="34" t="s">
        <v>67</v>
      </c>
      <c r="F35" s="37">
        <v>0</v>
      </c>
      <c r="G35" s="44">
        <v>0</v>
      </c>
      <c r="H35" s="44">
        <v>0</v>
      </c>
      <c r="I35" s="55"/>
    </row>
    <row r="36" spans="1:9" s="56" customFormat="1" ht="30">
      <c r="A36" s="57" t="s">
        <v>68</v>
      </c>
      <c r="B36" s="33" t="s">
        <v>69</v>
      </c>
      <c r="C36" s="34"/>
      <c r="D36" s="34"/>
      <c r="E36" s="34"/>
      <c r="F36" s="58">
        <f>F37</f>
        <v>49.887</v>
      </c>
      <c r="G36" s="37">
        <f>G37</f>
        <v>0</v>
      </c>
      <c r="H36" s="37">
        <f>H37</f>
        <v>0</v>
      </c>
      <c r="I36" s="55"/>
    </row>
    <row r="37" spans="1:9" s="56" customFormat="1" ht="45">
      <c r="A37" s="57" t="s">
        <v>70</v>
      </c>
      <c r="B37" s="33" t="s">
        <v>71</v>
      </c>
      <c r="C37" s="34" t="s">
        <v>26</v>
      </c>
      <c r="D37" s="34" t="s">
        <v>21</v>
      </c>
      <c r="E37" s="34" t="s">
        <v>37</v>
      </c>
      <c r="F37" s="58">
        <v>49.887</v>
      </c>
      <c r="G37" s="44">
        <v>0</v>
      </c>
      <c r="H37" s="44">
        <v>0</v>
      </c>
      <c r="I37" s="55"/>
    </row>
    <row r="38" spans="1:9" s="56" customFormat="1" ht="19.5" customHeight="1" hidden="1">
      <c r="A38" s="57" t="s">
        <v>72</v>
      </c>
      <c r="B38" s="33" t="s">
        <v>73</v>
      </c>
      <c r="C38" s="34"/>
      <c r="D38" s="34"/>
      <c r="E38" s="34"/>
      <c r="F38" s="37">
        <f>F39</f>
        <v>0</v>
      </c>
      <c r="G38" s="37">
        <f>G39</f>
        <v>0</v>
      </c>
      <c r="H38" s="37">
        <f>H39</f>
        <v>0</v>
      </c>
      <c r="I38" s="55"/>
    </row>
    <row r="39" spans="1:9" s="56" customFormat="1" ht="30" hidden="1">
      <c r="A39" s="57" t="s">
        <v>74</v>
      </c>
      <c r="B39" s="33" t="s">
        <v>75</v>
      </c>
      <c r="C39" s="34" t="s">
        <v>26</v>
      </c>
      <c r="D39" s="34" t="s">
        <v>37</v>
      </c>
      <c r="E39" s="34" t="s">
        <v>76</v>
      </c>
      <c r="F39" s="37">
        <v>0</v>
      </c>
      <c r="G39" s="44">
        <v>0</v>
      </c>
      <c r="H39" s="44">
        <v>0</v>
      </c>
      <c r="I39" s="55"/>
    </row>
    <row r="40" spans="1:9" s="1" customFormat="1" ht="42.75">
      <c r="A40" s="40" t="s">
        <v>77</v>
      </c>
      <c r="B40" s="28" t="s">
        <v>21</v>
      </c>
      <c r="C40" s="41"/>
      <c r="D40" s="34"/>
      <c r="E40" s="34"/>
      <c r="F40" s="30">
        <f>F43+F41</f>
        <v>20.79654</v>
      </c>
      <c r="G40" s="31">
        <f>G43+G41</f>
        <v>0</v>
      </c>
      <c r="H40" s="31">
        <f>H43+H41</f>
        <v>0</v>
      </c>
      <c r="I40" s="6"/>
    </row>
    <row r="41" spans="1:9" s="60" customFormat="1" ht="45" hidden="1">
      <c r="A41" s="42" t="s">
        <v>78</v>
      </c>
      <c r="B41" s="33" t="s">
        <v>79</v>
      </c>
      <c r="C41" s="41"/>
      <c r="D41" s="34"/>
      <c r="E41" s="34"/>
      <c r="F41" s="35">
        <f>F42</f>
        <v>0</v>
      </c>
      <c r="G41" s="37">
        <f>G42</f>
        <v>0</v>
      </c>
      <c r="H41" s="37">
        <f>H42</f>
        <v>0</v>
      </c>
      <c r="I41" s="59"/>
    </row>
    <row r="42" spans="1:9" s="60" customFormat="1" ht="60" hidden="1">
      <c r="A42" s="42" t="s">
        <v>80</v>
      </c>
      <c r="B42" s="33" t="s">
        <v>81</v>
      </c>
      <c r="C42" s="41">
        <v>200</v>
      </c>
      <c r="D42" s="34" t="s">
        <v>15</v>
      </c>
      <c r="E42" s="34" t="s">
        <v>82</v>
      </c>
      <c r="F42" s="35"/>
      <c r="G42" s="36"/>
      <c r="H42" s="36"/>
      <c r="I42" s="59"/>
    </row>
    <row r="43" spans="1:9" s="1" customFormat="1" ht="15">
      <c r="A43" s="61" t="s">
        <v>83</v>
      </c>
      <c r="B43" s="33" t="s">
        <v>84</v>
      </c>
      <c r="C43" s="41"/>
      <c r="D43" s="34"/>
      <c r="E43" s="34"/>
      <c r="F43" s="35">
        <f>F44</f>
        <v>20.79654</v>
      </c>
      <c r="G43" s="37">
        <f>G44</f>
        <v>0</v>
      </c>
      <c r="H43" s="37">
        <f>H44</f>
        <v>0</v>
      </c>
      <c r="I43" s="6"/>
    </row>
    <row r="44" spans="1:12" s="60" customFormat="1" ht="30">
      <c r="A44" s="42" t="s">
        <v>85</v>
      </c>
      <c r="B44" s="33" t="s">
        <v>86</v>
      </c>
      <c r="C44" s="41">
        <v>300</v>
      </c>
      <c r="D44" s="34" t="s">
        <v>76</v>
      </c>
      <c r="E44" s="34" t="s">
        <v>15</v>
      </c>
      <c r="F44" s="35">
        <v>20.79654</v>
      </c>
      <c r="G44" s="44">
        <v>0</v>
      </c>
      <c r="H44" s="44">
        <v>0</v>
      </c>
      <c r="I44" s="62"/>
      <c r="J44" s="63"/>
      <c r="K44" s="63"/>
      <c r="L44" s="63"/>
    </row>
    <row r="45" spans="1:9" s="1" customFormat="1" ht="28.5" hidden="1">
      <c r="A45" s="64" t="s">
        <v>87</v>
      </c>
      <c r="B45" s="28" t="s">
        <v>51</v>
      </c>
      <c r="C45" s="47"/>
      <c r="D45" s="34"/>
      <c r="E45" s="29"/>
      <c r="F45" s="31">
        <f>SUM(F46+F51+F54+F56)</f>
        <v>0</v>
      </c>
      <c r="G45" s="31">
        <f>SUM(G46+G51+G54+G56)</f>
        <v>0</v>
      </c>
      <c r="H45" s="31">
        <f>SUM(H46+H51+H54+H56)</f>
        <v>0</v>
      </c>
      <c r="I45" s="6"/>
    </row>
    <row r="46" spans="1:9" s="1" customFormat="1" ht="30" hidden="1">
      <c r="A46" s="65" t="s">
        <v>88</v>
      </c>
      <c r="B46" s="33" t="s">
        <v>89</v>
      </c>
      <c r="C46" s="34"/>
      <c r="D46" s="34"/>
      <c r="E46" s="34"/>
      <c r="F46" s="37">
        <f>F47+F49+F50+F48</f>
        <v>0</v>
      </c>
      <c r="G46" s="37">
        <f>G47+G49+G50+G48</f>
        <v>0</v>
      </c>
      <c r="H46" s="37">
        <f>H47+H49+H50+H48</f>
        <v>0</v>
      </c>
      <c r="I46" s="6"/>
    </row>
    <row r="47" spans="1:9" s="1" customFormat="1" ht="75" hidden="1">
      <c r="A47" s="65" t="s">
        <v>90</v>
      </c>
      <c r="B47" s="33" t="s">
        <v>91</v>
      </c>
      <c r="C47" s="34" t="s">
        <v>20</v>
      </c>
      <c r="D47" s="34" t="s">
        <v>92</v>
      </c>
      <c r="E47" s="34" t="s">
        <v>15</v>
      </c>
      <c r="F47" s="37">
        <v>0</v>
      </c>
      <c r="G47" s="44">
        <v>0</v>
      </c>
      <c r="H47" s="44">
        <v>0</v>
      </c>
      <c r="I47" s="6"/>
    </row>
    <row r="48" spans="1:9" s="1" customFormat="1" ht="60" hidden="1">
      <c r="A48" s="66" t="s">
        <v>93</v>
      </c>
      <c r="B48" s="33" t="s">
        <v>94</v>
      </c>
      <c r="C48" s="67">
        <v>600</v>
      </c>
      <c r="D48" s="34" t="s">
        <v>92</v>
      </c>
      <c r="E48" s="34" t="s">
        <v>15</v>
      </c>
      <c r="F48" s="68"/>
      <c r="G48" s="44"/>
      <c r="H48" s="44"/>
      <c r="I48" s="6"/>
    </row>
    <row r="49" spans="1:9" s="1" customFormat="1" ht="83.25" customHeight="1" hidden="1">
      <c r="A49" s="69" t="s">
        <v>95</v>
      </c>
      <c r="B49" s="33" t="s">
        <v>96</v>
      </c>
      <c r="C49" s="34" t="s">
        <v>20</v>
      </c>
      <c r="D49" s="34" t="s">
        <v>92</v>
      </c>
      <c r="E49" s="34" t="s">
        <v>15</v>
      </c>
      <c r="F49" s="37">
        <v>0</v>
      </c>
      <c r="G49" s="44">
        <v>0</v>
      </c>
      <c r="H49" s="44">
        <v>0</v>
      </c>
      <c r="I49" s="6"/>
    </row>
    <row r="50" spans="1:9" s="1" customFormat="1" ht="83.25" customHeight="1" hidden="1">
      <c r="A50" s="69" t="s">
        <v>97</v>
      </c>
      <c r="B50" s="33" t="s">
        <v>98</v>
      </c>
      <c r="C50" s="34" t="s">
        <v>20</v>
      </c>
      <c r="D50" s="34" t="s">
        <v>92</v>
      </c>
      <c r="E50" s="34" t="s">
        <v>15</v>
      </c>
      <c r="F50" s="37">
        <v>0</v>
      </c>
      <c r="G50" s="44">
        <v>0</v>
      </c>
      <c r="H50" s="44">
        <v>0</v>
      </c>
      <c r="I50" s="6"/>
    </row>
    <row r="51" spans="1:9" s="1" customFormat="1" ht="60" hidden="1">
      <c r="A51" s="32" t="s">
        <v>99</v>
      </c>
      <c r="B51" s="33" t="s">
        <v>100</v>
      </c>
      <c r="C51" s="34"/>
      <c r="D51" s="34"/>
      <c r="E51" s="34"/>
      <c r="F51" s="35">
        <f>F52+F53</f>
        <v>0</v>
      </c>
      <c r="G51" s="35">
        <f>G52+G53</f>
        <v>0</v>
      </c>
      <c r="H51" s="35">
        <f>H52+H53</f>
        <v>0</v>
      </c>
      <c r="I51" s="6"/>
    </row>
    <row r="52" spans="1:9" s="60" customFormat="1" ht="90" hidden="1">
      <c r="A52" s="32" t="s">
        <v>101</v>
      </c>
      <c r="B52" s="33" t="s">
        <v>102</v>
      </c>
      <c r="C52" s="34" t="s">
        <v>103</v>
      </c>
      <c r="D52" s="34" t="s">
        <v>92</v>
      </c>
      <c r="E52" s="34" t="s">
        <v>15</v>
      </c>
      <c r="F52" s="35"/>
      <c r="G52" s="39"/>
      <c r="H52" s="39"/>
      <c r="I52" s="59"/>
    </row>
    <row r="53" spans="1:9" s="60" customFormat="1" ht="105" hidden="1">
      <c r="A53" s="70" t="s">
        <v>104</v>
      </c>
      <c r="B53" s="33" t="s">
        <v>102</v>
      </c>
      <c r="C53" s="34" t="s">
        <v>20</v>
      </c>
      <c r="D53" s="34" t="s">
        <v>92</v>
      </c>
      <c r="E53" s="34" t="s">
        <v>15</v>
      </c>
      <c r="F53" s="35"/>
      <c r="G53" s="39"/>
      <c r="H53" s="39"/>
      <c r="I53" s="59"/>
    </row>
    <row r="54" spans="1:9" s="1" customFormat="1" ht="30" hidden="1">
      <c r="A54" s="71" t="s">
        <v>105</v>
      </c>
      <c r="B54" s="33" t="s">
        <v>106</v>
      </c>
      <c r="C54" s="34"/>
      <c r="D54" s="34"/>
      <c r="E54" s="34"/>
      <c r="F54" s="35">
        <f>F55</f>
        <v>0</v>
      </c>
      <c r="G54" s="35">
        <f>G55</f>
        <v>0</v>
      </c>
      <c r="H54" s="35">
        <f>H55</f>
        <v>0</v>
      </c>
      <c r="I54" s="6"/>
    </row>
    <row r="55" spans="1:9" s="1" customFormat="1" ht="45" hidden="1">
      <c r="A55" s="72" t="s">
        <v>107</v>
      </c>
      <c r="B55" s="33" t="s">
        <v>108</v>
      </c>
      <c r="C55" s="34">
        <v>200</v>
      </c>
      <c r="D55" s="34" t="s">
        <v>92</v>
      </c>
      <c r="E55" s="34" t="s">
        <v>15</v>
      </c>
      <c r="F55" s="35"/>
      <c r="G55" s="73"/>
      <c r="H55" s="73"/>
      <c r="I55" s="55"/>
    </row>
    <row r="56" spans="1:9" s="1" customFormat="1" ht="45" hidden="1">
      <c r="A56" s="32" t="s">
        <v>109</v>
      </c>
      <c r="B56" s="33" t="s">
        <v>110</v>
      </c>
      <c r="C56" s="34"/>
      <c r="D56" s="34"/>
      <c r="E56" s="34"/>
      <c r="F56" s="35">
        <f>F57</f>
        <v>0</v>
      </c>
      <c r="G56" s="39"/>
      <c r="H56" s="39"/>
      <c r="I56" s="6"/>
    </row>
    <row r="57" spans="1:9" s="1" customFormat="1" ht="60" hidden="1">
      <c r="A57" s="32" t="s">
        <v>111</v>
      </c>
      <c r="B57" s="33" t="s">
        <v>112</v>
      </c>
      <c r="C57" s="41">
        <v>500</v>
      </c>
      <c r="D57" s="34" t="s">
        <v>92</v>
      </c>
      <c r="E57" s="34" t="s">
        <v>15</v>
      </c>
      <c r="F57" s="35"/>
      <c r="G57" s="39"/>
      <c r="H57" s="39"/>
      <c r="I57" s="6"/>
    </row>
    <row r="58" spans="1:9" s="1" customFormat="1" ht="73.5" customHeight="1">
      <c r="A58" s="40" t="s">
        <v>113</v>
      </c>
      <c r="B58" s="28" t="s">
        <v>67</v>
      </c>
      <c r="C58" s="34"/>
      <c r="D58" s="34"/>
      <c r="E58" s="34"/>
      <c r="F58" s="98">
        <f>F59+F61+F71+F69</f>
        <v>-31.53354</v>
      </c>
      <c r="G58" s="31">
        <f>G59+G61+G71</f>
        <v>0</v>
      </c>
      <c r="H58" s="31">
        <f>H59+H61+H71</f>
        <v>0</v>
      </c>
      <c r="I58" s="6"/>
    </row>
    <row r="59" spans="1:9" s="1" customFormat="1" ht="52.5" customHeight="1" hidden="1">
      <c r="A59" s="42" t="s">
        <v>114</v>
      </c>
      <c r="B59" s="33" t="s">
        <v>115</v>
      </c>
      <c r="C59" s="34"/>
      <c r="D59" s="34"/>
      <c r="E59" s="34"/>
      <c r="F59" s="31">
        <f>F60</f>
        <v>0</v>
      </c>
      <c r="G59" s="31">
        <f>G60</f>
        <v>0</v>
      </c>
      <c r="H59" s="31">
        <f>H60</f>
        <v>0</v>
      </c>
      <c r="I59" s="6"/>
    </row>
    <row r="60" spans="1:9" s="1" customFormat="1" ht="60" hidden="1">
      <c r="A60" s="74" t="s">
        <v>116</v>
      </c>
      <c r="B60" s="75" t="s">
        <v>117</v>
      </c>
      <c r="C60" s="76">
        <v>200</v>
      </c>
      <c r="D60" s="77" t="s">
        <v>15</v>
      </c>
      <c r="E60" s="77" t="s">
        <v>82</v>
      </c>
      <c r="F60" s="78">
        <v>0</v>
      </c>
      <c r="G60" s="78">
        <v>0</v>
      </c>
      <c r="H60" s="78">
        <v>0</v>
      </c>
      <c r="I60" s="6"/>
    </row>
    <row r="61" spans="1:9" s="1" customFormat="1" ht="45">
      <c r="A61" s="38" t="s">
        <v>114</v>
      </c>
      <c r="B61" s="33" t="s">
        <v>115</v>
      </c>
      <c r="C61" s="34"/>
      <c r="D61" s="34"/>
      <c r="E61" s="34"/>
      <c r="F61" s="58">
        <f>F62+F64+F66+F67+F68+F63+F65</f>
        <v>-2.209</v>
      </c>
      <c r="G61" s="37">
        <f>G62+G64+G66+G67+G68+G63+G65</f>
        <v>0</v>
      </c>
      <c r="H61" s="37">
        <f>H62+H64+H66+H67+H68+H63+H65</f>
        <v>0</v>
      </c>
      <c r="I61" s="6"/>
    </row>
    <row r="62" spans="1:9" s="1" customFormat="1" ht="45">
      <c r="A62" s="42" t="s">
        <v>120</v>
      </c>
      <c r="B62" s="33" t="s">
        <v>121</v>
      </c>
      <c r="C62" s="34" t="s">
        <v>26</v>
      </c>
      <c r="D62" s="34" t="s">
        <v>15</v>
      </c>
      <c r="E62" s="34" t="s">
        <v>62</v>
      </c>
      <c r="F62" s="58">
        <v>-1.737</v>
      </c>
      <c r="G62" s="44">
        <v>0</v>
      </c>
      <c r="H62" s="44">
        <v>0</v>
      </c>
      <c r="I62" s="6"/>
    </row>
    <row r="63" spans="1:9" s="1" customFormat="1" ht="30">
      <c r="A63" s="42" t="s">
        <v>122</v>
      </c>
      <c r="B63" s="33" t="s">
        <v>121</v>
      </c>
      <c r="C63" s="34" t="s">
        <v>123</v>
      </c>
      <c r="D63" s="34" t="s">
        <v>15</v>
      </c>
      <c r="E63" s="34" t="s">
        <v>62</v>
      </c>
      <c r="F63" s="58">
        <v>-0.472</v>
      </c>
      <c r="G63" s="44">
        <v>0</v>
      </c>
      <c r="H63" s="44">
        <v>0</v>
      </c>
      <c r="I63" s="6"/>
    </row>
    <row r="64" spans="1:9" s="1" customFormat="1" ht="45" hidden="1">
      <c r="A64" s="42" t="s">
        <v>124</v>
      </c>
      <c r="B64" s="33" t="s">
        <v>121</v>
      </c>
      <c r="C64" s="34" t="s">
        <v>26</v>
      </c>
      <c r="D64" s="34" t="s">
        <v>15</v>
      </c>
      <c r="E64" s="34" t="s">
        <v>82</v>
      </c>
      <c r="F64" s="52"/>
      <c r="G64" s="44"/>
      <c r="H64" s="44"/>
      <c r="I64" s="6"/>
    </row>
    <row r="65" spans="1:9" s="1" customFormat="1" ht="60" hidden="1">
      <c r="A65" s="42" t="s">
        <v>125</v>
      </c>
      <c r="B65" s="33" t="s">
        <v>126</v>
      </c>
      <c r="C65" s="34" t="s">
        <v>123</v>
      </c>
      <c r="D65" s="34" t="s">
        <v>15</v>
      </c>
      <c r="E65" s="34" t="s">
        <v>82</v>
      </c>
      <c r="F65" s="52">
        <v>0</v>
      </c>
      <c r="G65" s="44">
        <v>0</v>
      </c>
      <c r="H65" s="44">
        <v>0</v>
      </c>
      <c r="I65" s="6"/>
    </row>
    <row r="66" spans="1:9" s="63" customFormat="1" ht="90" hidden="1">
      <c r="A66" s="74" t="s">
        <v>127</v>
      </c>
      <c r="B66" s="75" t="s">
        <v>128</v>
      </c>
      <c r="C66" s="76">
        <v>100</v>
      </c>
      <c r="D66" s="77" t="s">
        <v>15</v>
      </c>
      <c r="E66" s="77" t="s">
        <v>82</v>
      </c>
      <c r="F66" s="99"/>
      <c r="G66" s="78"/>
      <c r="H66" s="78"/>
      <c r="I66" s="62"/>
    </row>
    <row r="67" spans="1:9" s="63" customFormat="1" ht="90" hidden="1">
      <c r="A67" s="50" t="s">
        <v>129</v>
      </c>
      <c r="B67" s="51" t="s">
        <v>130</v>
      </c>
      <c r="C67" s="76">
        <v>100</v>
      </c>
      <c r="D67" s="77" t="s">
        <v>15</v>
      </c>
      <c r="E67" s="77" t="s">
        <v>82</v>
      </c>
      <c r="F67" s="99"/>
      <c r="G67" s="79"/>
      <c r="H67" s="79"/>
      <c r="I67" s="62"/>
    </row>
    <row r="68" spans="1:9" s="63" customFormat="1" ht="60" hidden="1">
      <c r="A68" s="50" t="s">
        <v>131</v>
      </c>
      <c r="B68" s="75" t="s">
        <v>132</v>
      </c>
      <c r="C68" s="76">
        <v>500</v>
      </c>
      <c r="D68" s="77" t="s">
        <v>15</v>
      </c>
      <c r="E68" s="77" t="s">
        <v>82</v>
      </c>
      <c r="F68" s="99"/>
      <c r="G68" s="79"/>
      <c r="H68" s="79"/>
      <c r="I68" s="62"/>
    </row>
    <row r="69" spans="1:9" s="1" customFormat="1" ht="30">
      <c r="A69" s="38" t="s">
        <v>118</v>
      </c>
      <c r="B69" s="33" t="s">
        <v>119</v>
      </c>
      <c r="C69" s="34"/>
      <c r="D69" s="34"/>
      <c r="E69" s="34"/>
      <c r="F69" s="37">
        <f>F70</f>
        <v>-28.2</v>
      </c>
      <c r="G69" s="37">
        <f>G70</f>
        <v>0</v>
      </c>
      <c r="H69" s="37">
        <f>H70</f>
        <v>0</v>
      </c>
      <c r="I69" s="6"/>
    </row>
    <row r="70" spans="1:9" s="1" customFormat="1" ht="30">
      <c r="A70" s="42" t="s">
        <v>122</v>
      </c>
      <c r="B70" s="33" t="s">
        <v>133</v>
      </c>
      <c r="C70" s="34" t="s">
        <v>123</v>
      </c>
      <c r="D70" s="34" t="s">
        <v>15</v>
      </c>
      <c r="E70" s="34" t="s">
        <v>62</v>
      </c>
      <c r="F70" s="37">
        <v>-28.2</v>
      </c>
      <c r="G70" s="44">
        <v>0</v>
      </c>
      <c r="H70" s="44">
        <v>0</v>
      </c>
      <c r="I70" s="80" t="s">
        <v>134</v>
      </c>
    </row>
    <row r="71" spans="1:9" s="1" customFormat="1" ht="30">
      <c r="A71" s="38" t="s">
        <v>135</v>
      </c>
      <c r="B71" s="33" t="s">
        <v>136</v>
      </c>
      <c r="C71" s="34"/>
      <c r="D71" s="34"/>
      <c r="E71" s="34"/>
      <c r="F71" s="52">
        <f>F72</f>
        <v>-1.12454</v>
      </c>
      <c r="G71" s="37">
        <f>G72</f>
        <v>0</v>
      </c>
      <c r="H71" s="37">
        <f>H72</f>
        <v>0</v>
      </c>
      <c r="I71" s="6"/>
    </row>
    <row r="72" spans="1:9" s="1" customFormat="1" ht="45">
      <c r="A72" s="42" t="s">
        <v>120</v>
      </c>
      <c r="B72" s="33" t="s">
        <v>137</v>
      </c>
      <c r="C72" s="34" t="s">
        <v>26</v>
      </c>
      <c r="D72" s="34" t="s">
        <v>15</v>
      </c>
      <c r="E72" s="34" t="s">
        <v>62</v>
      </c>
      <c r="F72" s="52">
        <v>-1.12454</v>
      </c>
      <c r="G72" s="44">
        <v>0</v>
      </c>
      <c r="H72" s="44">
        <v>0</v>
      </c>
      <c r="I72" s="6"/>
    </row>
    <row r="73" spans="1:9" s="1" customFormat="1" ht="15">
      <c r="A73" s="81" t="s">
        <v>138</v>
      </c>
      <c r="B73" s="28">
        <v>99</v>
      </c>
      <c r="C73" s="47"/>
      <c r="D73" s="34"/>
      <c r="E73" s="29"/>
      <c r="F73" s="82">
        <f>F74</f>
        <v>-3304.64</v>
      </c>
      <c r="G73" s="31">
        <f>G74</f>
        <v>0</v>
      </c>
      <c r="H73" s="31">
        <f>H74</f>
        <v>0</v>
      </c>
      <c r="I73" s="6"/>
    </row>
    <row r="74" spans="1:9" s="1" customFormat="1" ht="15">
      <c r="A74" s="71" t="s">
        <v>139</v>
      </c>
      <c r="B74" s="33" t="s">
        <v>140</v>
      </c>
      <c r="C74" s="41"/>
      <c r="D74" s="34"/>
      <c r="E74" s="34"/>
      <c r="F74" s="83">
        <f>SUM(F75:F97)</f>
        <v>-3304.64</v>
      </c>
      <c r="G74" s="37">
        <f>SUM(G75:G97)+G99</f>
        <v>0</v>
      </c>
      <c r="H74" s="37">
        <f>SUM(H75:H97)+H99</f>
        <v>0</v>
      </c>
      <c r="I74" s="6"/>
    </row>
    <row r="75" spans="1:9" s="1" customFormat="1" ht="36.75" customHeight="1" hidden="1">
      <c r="A75" s="32" t="s">
        <v>141</v>
      </c>
      <c r="B75" s="33" t="s">
        <v>142</v>
      </c>
      <c r="C75" s="41">
        <v>800</v>
      </c>
      <c r="D75" s="34" t="s">
        <v>15</v>
      </c>
      <c r="E75" s="34" t="s">
        <v>143</v>
      </c>
      <c r="F75" s="37">
        <v>0</v>
      </c>
      <c r="G75" s="44">
        <v>0</v>
      </c>
      <c r="H75" s="44">
        <v>0</v>
      </c>
      <c r="I75" s="6"/>
    </row>
    <row r="76" spans="1:9" s="1" customFormat="1" ht="36.75" customHeight="1">
      <c r="A76" s="84" t="s">
        <v>144</v>
      </c>
      <c r="B76" s="33" t="s">
        <v>145</v>
      </c>
      <c r="C76" s="41">
        <v>800</v>
      </c>
      <c r="D76" s="34" t="s">
        <v>21</v>
      </c>
      <c r="E76" s="34" t="s">
        <v>15</v>
      </c>
      <c r="F76" s="37">
        <v>37.5</v>
      </c>
      <c r="G76" s="44">
        <v>0</v>
      </c>
      <c r="H76" s="44">
        <v>0</v>
      </c>
      <c r="I76" s="6"/>
    </row>
    <row r="77" spans="1:9" s="1" customFormat="1" ht="90" hidden="1">
      <c r="A77" s="66" t="s">
        <v>146</v>
      </c>
      <c r="B77" s="85" t="s">
        <v>147</v>
      </c>
      <c r="C77" s="34" t="s">
        <v>148</v>
      </c>
      <c r="D77" s="34" t="s">
        <v>15</v>
      </c>
      <c r="E77" s="34" t="s">
        <v>62</v>
      </c>
      <c r="F77" s="35">
        <v>0</v>
      </c>
      <c r="G77" s="44">
        <v>0</v>
      </c>
      <c r="H77" s="44">
        <v>0</v>
      </c>
      <c r="I77" s="6"/>
    </row>
    <row r="78" spans="1:9" s="56" customFormat="1" ht="90" hidden="1">
      <c r="A78" s="42" t="s">
        <v>149</v>
      </c>
      <c r="B78" s="85">
        <v>9990080010</v>
      </c>
      <c r="C78" s="41">
        <v>100</v>
      </c>
      <c r="D78" s="34" t="s">
        <v>15</v>
      </c>
      <c r="E78" s="34" t="s">
        <v>62</v>
      </c>
      <c r="F78" s="35">
        <v>0</v>
      </c>
      <c r="G78" s="44">
        <v>0</v>
      </c>
      <c r="H78" s="44">
        <v>0</v>
      </c>
      <c r="I78" s="55"/>
    </row>
    <row r="79" spans="1:9" s="63" customFormat="1" ht="90" hidden="1">
      <c r="A79" s="38" t="s">
        <v>129</v>
      </c>
      <c r="B79" s="85">
        <v>9990080080</v>
      </c>
      <c r="C79" s="41">
        <v>100</v>
      </c>
      <c r="D79" s="34" t="s">
        <v>15</v>
      </c>
      <c r="E79" s="34" t="s">
        <v>62</v>
      </c>
      <c r="F79" s="35"/>
      <c r="G79" s="73"/>
      <c r="H79" s="73"/>
      <c r="I79" s="62"/>
    </row>
    <row r="80" spans="1:9" s="63" customFormat="1" ht="75" hidden="1">
      <c r="A80" s="32" t="s">
        <v>150</v>
      </c>
      <c r="B80" s="33" t="s">
        <v>151</v>
      </c>
      <c r="C80" s="34" t="s">
        <v>152</v>
      </c>
      <c r="D80" s="34" t="s">
        <v>15</v>
      </c>
      <c r="E80" s="34" t="s">
        <v>62</v>
      </c>
      <c r="F80" s="35"/>
      <c r="G80" s="73"/>
      <c r="H80" s="73"/>
      <c r="I80" s="62"/>
    </row>
    <row r="81" spans="1:9" s="63" customFormat="1" ht="30" hidden="1">
      <c r="A81" s="72" t="s">
        <v>153</v>
      </c>
      <c r="B81" s="85">
        <v>9990060040</v>
      </c>
      <c r="C81" s="41">
        <v>800</v>
      </c>
      <c r="D81" s="34" t="s">
        <v>15</v>
      </c>
      <c r="E81" s="34" t="s">
        <v>154</v>
      </c>
      <c r="F81" s="35"/>
      <c r="G81" s="73"/>
      <c r="H81" s="73"/>
      <c r="I81" s="62"/>
    </row>
    <row r="82" spans="1:9" s="1" customFormat="1" ht="45" hidden="1">
      <c r="A82" s="32" t="s">
        <v>155</v>
      </c>
      <c r="B82" s="33" t="s">
        <v>156</v>
      </c>
      <c r="C82" s="34" t="s">
        <v>26</v>
      </c>
      <c r="D82" s="34" t="s">
        <v>15</v>
      </c>
      <c r="E82" s="34" t="s">
        <v>82</v>
      </c>
      <c r="F82" s="35"/>
      <c r="G82" s="73"/>
      <c r="H82" s="73"/>
      <c r="I82" s="6"/>
    </row>
    <row r="83" spans="1:9" s="1" customFormat="1" ht="30" hidden="1">
      <c r="A83" s="32" t="s">
        <v>157</v>
      </c>
      <c r="B83" s="33" t="s">
        <v>156</v>
      </c>
      <c r="C83" s="34" t="s">
        <v>103</v>
      </c>
      <c r="D83" s="34" t="s">
        <v>15</v>
      </c>
      <c r="E83" s="34" t="s">
        <v>82</v>
      </c>
      <c r="F83" s="35"/>
      <c r="G83" s="73"/>
      <c r="H83" s="73"/>
      <c r="I83" s="6"/>
    </row>
    <row r="84" spans="1:9" s="63" customFormat="1" ht="90" hidden="1">
      <c r="A84" s="86" t="s">
        <v>158</v>
      </c>
      <c r="B84" s="33" t="s">
        <v>159</v>
      </c>
      <c r="C84" s="34" t="s">
        <v>148</v>
      </c>
      <c r="D84" s="34" t="s">
        <v>32</v>
      </c>
      <c r="E84" s="34" t="s">
        <v>37</v>
      </c>
      <c r="F84" s="35">
        <v>0</v>
      </c>
      <c r="G84" s="44">
        <v>0</v>
      </c>
      <c r="H84" s="44">
        <v>0</v>
      </c>
      <c r="I84" s="62"/>
    </row>
    <row r="85" spans="1:9" s="63" customFormat="1" ht="60" hidden="1">
      <c r="A85" s="86" t="s">
        <v>160</v>
      </c>
      <c r="B85" s="33" t="s">
        <v>159</v>
      </c>
      <c r="C85" s="34" t="s">
        <v>26</v>
      </c>
      <c r="D85" s="34" t="s">
        <v>32</v>
      </c>
      <c r="E85" s="34" t="s">
        <v>37</v>
      </c>
      <c r="F85" s="35">
        <v>0</v>
      </c>
      <c r="G85" s="44">
        <v>0</v>
      </c>
      <c r="H85" s="44">
        <v>0</v>
      </c>
      <c r="I85" s="62"/>
    </row>
    <row r="86" spans="1:9" s="1" customFormat="1" ht="60">
      <c r="A86" s="32" t="s">
        <v>161</v>
      </c>
      <c r="B86" s="33" t="s">
        <v>162</v>
      </c>
      <c r="C86" s="34" t="s">
        <v>26</v>
      </c>
      <c r="D86" s="34" t="s">
        <v>37</v>
      </c>
      <c r="E86" s="34" t="s">
        <v>67</v>
      </c>
      <c r="F86" s="35">
        <v>-4.64</v>
      </c>
      <c r="G86" s="44">
        <v>0</v>
      </c>
      <c r="H86" s="44">
        <v>0</v>
      </c>
      <c r="I86" s="6"/>
    </row>
    <row r="87" spans="1:9" s="1" customFormat="1" ht="45">
      <c r="A87" s="66" t="s">
        <v>163</v>
      </c>
      <c r="B87" s="33" t="s">
        <v>164</v>
      </c>
      <c r="C87" s="34" t="s">
        <v>123</v>
      </c>
      <c r="D87" s="34" t="s">
        <v>62</v>
      </c>
      <c r="E87" s="34" t="s">
        <v>15</v>
      </c>
      <c r="F87" s="35">
        <v>-1641.76624</v>
      </c>
      <c r="G87" s="44">
        <v>0</v>
      </c>
      <c r="H87" s="44">
        <v>0</v>
      </c>
      <c r="I87" s="6"/>
    </row>
    <row r="88" spans="1:9" s="1" customFormat="1" ht="45" hidden="1">
      <c r="A88" s="66" t="s">
        <v>163</v>
      </c>
      <c r="B88" s="33" t="s">
        <v>164</v>
      </c>
      <c r="C88" s="34" t="s">
        <v>123</v>
      </c>
      <c r="D88" s="34" t="s">
        <v>62</v>
      </c>
      <c r="E88" s="34" t="s">
        <v>15</v>
      </c>
      <c r="F88" s="35"/>
      <c r="G88" s="73"/>
      <c r="H88" s="73"/>
      <c r="I88" s="6"/>
    </row>
    <row r="89" spans="1:9" s="1" customFormat="1" ht="45" hidden="1">
      <c r="A89" s="66" t="s">
        <v>165</v>
      </c>
      <c r="B89" s="85">
        <v>9990062020</v>
      </c>
      <c r="C89" s="41">
        <v>200</v>
      </c>
      <c r="D89" s="34" t="s">
        <v>62</v>
      </c>
      <c r="E89" s="34" t="s">
        <v>21</v>
      </c>
      <c r="F89" s="37">
        <v>0</v>
      </c>
      <c r="G89" s="44">
        <v>0</v>
      </c>
      <c r="H89" s="44">
        <v>0</v>
      </c>
      <c r="I89" s="6"/>
    </row>
    <row r="90" spans="1:9" s="1" customFormat="1" ht="45" hidden="1">
      <c r="A90" s="38" t="s">
        <v>166</v>
      </c>
      <c r="B90" s="85" t="s">
        <v>167</v>
      </c>
      <c r="C90" s="41">
        <v>400</v>
      </c>
      <c r="D90" s="34" t="s">
        <v>21</v>
      </c>
      <c r="E90" s="34" t="s">
        <v>15</v>
      </c>
      <c r="F90" s="35"/>
      <c r="G90" s="73"/>
      <c r="H90" s="73"/>
      <c r="I90" s="6"/>
    </row>
    <row r="91" spans="1:9" s="1" customFormat="1" ht="45" hidden="1">
      <c r="A91" s="38" t="s">
        <v>166</v>
      </c>
      <c r="B91" s="85" t="s">
        <v>168</v>
      </c>
      <c r="C91" s="41">
        <v>400</v>
      </c>
      <c r="D91" s="34" t="s">
        <v>21</v>
      </c>
      <c r="E91" s="34" t="s">
        <v>15</v>
      </c>
      <c r="F91" s="35"/>
      <c r="G91" s="73"/>
      <c r="H91" s="73"/>
      <c r="I91" s="6"/>
    </row>
    <row r="92" spans="1:9" s="1" customFormat="1" ht="75" hidden="1">
      <c r="A92" s="38" t="s">
        <v>169</v>
      </c>
      <c r="B92" s="85">
        <v>9990009602</v>
      </c>
      <c r="C92" s="41">
        <v>400</v>
      </c>
      <c r="D92" s="34" t="s">
        <v>21</v>
      </c>
      <c r="E92" s="34" t="s">
        <v>15</v>
      </c>
      <c r="F92" s="35"/>
      <c r="G92" s="73"/>
      <c r="H92" s="73"/>
      <c r="I92" s="6"/>
    </row>
    <row r="93" spans="1:9" s="1" customFormat="1" ht="75">
      <c r="A93" s="38" t="s">
        <v>170</v>
      </c>
      <c r="B93" s="85" t="s">
        <v>171</v>
      </c>
      <c r="C93" s="41">
        <v>400</v>
      </c>
      <c r="D93" s="34" t="s">
        <v>21</v>
      </c>
      <c r="E93" s="34" t="s">
        <v>15</v>
      </c>
      <c r="F93" s="35">
        <v>-1661.81908</v>
      </c>
      <c r="G93" s="44">
        <v>0</v>
      </c>
      <c r="H93" s="44">
        <v>0</v>
      </c>
      <c r="I93" s="6"/>
    </row>
    <row r="94" spans="1:9" s="1" customFormat="1" ht="45">
      <c r="A94" s="38" t="s">
        <v>172</v>
      </c>
      <c r="B94" s="85" t="s">
        <v>173</v>
      </c>
      <c r="C94" s="41">
        <v>400</v>
      </c>
      <c r="D94" s="34" t="s">
        <v>21</v>
      </c>
      <c r="E94" s="34" t="s">
        <v>15</v>
      </c>
      <c r="F94" s="35">
        <v>-33.91468</v>
      </c>
      <c r="G94" s="44">
        <v>0</v>
      </c>
      <c r="H94" s="44">
        <v>0</v>
      </c>
      <c r="I94" s="6"/>
    </row>
    <row r="95" spans="1:9" s="1" customFormat="1" ht="30" hidden="1">
      <c r="A95" s="66" t="s">
        <v>174</v>
      </c>
      <c r="B95" s="85">
        <v>9990014970</v>
      </c>
      <c r="C95" s="41">
        <v>500</v>
      </c>
      <c r="D95" s="34" t="s">
        <v>76</v>
      </c>
      <c r="E95" s="34" t="s">
        <v>37</v>
      </c>
      <c r="F95" s="37">
        <v>0</v>
      </c>
      <c r="G95" s="44">
        <v>0</v>
      </c>
      <c r="H95" s="44">
        <v>0</v>
      </c>
      <c r="I95" s="6"/>
    </row>
    <row r="96" spans="1:9" s="1" customFormat="1" ht="15" hidden="1">
      <c r="A96" s="66"/>
      <c r="B96" s="33"/>
      <c r="C96" s="34"/>
      <c r="D96" s="34"/>
      <c r="E96" s="34"/>
      <c r="F96" s="37"/>
      <c r="G96" s="36"/>
      <c r="H96" s="36"/>
      <c r="I96" s="6"/>
    </row>
    <row r="97" spans="1:9" s="1" customFormat="1" ht="75" hidden="1">
      <c r="A97" s="66" t="s">
        <v>175</v>
      </c>
      <c r="B97" s="85" t="s">
        <v>176</v>
      </c>
      <c r="C97" s="41">
        <v>400</v>
      </c>
      <c r="D97" s="34" t="s">
        <v>154</v>
      </c>
      <c r="E97" s="34" t="s">
        <v>32</v>
      </c>
      <c r="F97" s="37">
        <v>0</v>
      </c>
      <c r="G97" s="36"/>
      <c r="H97" s="36"/>
      <c r="I97" s="6"/>
    </row>
    <row r="98" spans="1:9" s="1" customFormat="1" ht="12.75" hidden="1">
      <c r="A98"/>
      <c r="B98"/>
      <c r="C98"/>
      <c r="D98"/>
      <c r="E98"/>
      <c r="F98" s="87"/>
      <c r="G98" s="87"/>
      <c r="H98" s="87"/>
      <c r="I98" s="6"/>
    </row>
    <row r="99" spans="1:9" s="1" customFormat="1" ht="30" hidden="1">
      <c r="A99" s="88" t="s">
        <v>174</v>
      </c>
      <c r="B99" s="85">
        <v>9990014970</v>
      </c>
      <c r="C99" s="89" t="s">
        <v>152</v>
      </c>
      <c r="D99" s="34" t="s">
        <v>76</v>
      </c>
      <c r="E99" s="90" t="s">
        <v>62</v>
      </c>
      <c r="F99" s="91">
        <v>0</v>
      </c>
      <c r="G99" s="91">
        <v>0</v>
      </c>
      <c r="H99" s="91">
        <v>0</v>
      </c>
      <c r="I99" s="6"/>
    </row>
    <row r="100" spans="1:9" s="1" customFormat="1" ht="12.75" hidden="1">
      <c r="A100" s="92"/>
      <c r="B100" s="92"/>
      <c r="C100" s="92"/>
      <c r="D100" s="92"/>
      <c r="E100" s="92"/>
      <c r="F100" s="93"/>
      <c r="G100" s="93"/>
      <c r="H100" s="93"/>
      <c r="I100" s="6"/>
    </row>
    <row r="101" spans="1:9" s="60" customFormat="1" ht="14.25">
      <c r="A101" s="94" t="s">
        <v>177</v>
      </c>
      <c r="B101" s="95"/>
      <c r="C101" s="96"/>
      <c r="D101" s="96"/>
      <c r="E101" s="96"/>
      <c r="F101" s="97">
        <f>SUM(F16+F33+F40+F45+F58+F73)+F9+F28</f>
        <v>0</v>
      </c>
      <c r="G101" s="97">
        <f>SUM(G16+G33+G40+G45+G58+G73)+G9</f>
        <v>0</v>
      </c>
      <c r="H101" s="97">
        <f>SUM(H16+H33+H40+H45+H58+H73)+H9</f>
        <v>0</v>
      </c>
      <c r="I101" s="59"/>
    </row>
  </sheetData>
  <sheetProtection selectLockedCells="1" selectUnlockedCells="1"/>
  <mergeCells count="4">
    <mergeCell ref="G1:H1"/>
    <mergeCell ref="F2:H2"/>
    <mergeCell ref="G3:H3"/>
    <mergeCell ref="A5:H5"/>
  </mergeCells>
  <printOptions/>
  <pageMargins left="0.27569444444444446" right="0.19652777777777777" top="0.31527777777777777" bottom="0.31527777777777777" header="0.5118055555555555" footer="0.5118055555555555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2019-09-13T10:49:42Z</cp:lastPrinted>
  <dcterms:modified xsi:type="dcterms:W3CDTF">2019-10-07T09:10:06Z</dcterms:modified>
  <cp:category/>
  <cp:version/>
  <cp:contentType/>
  <cp:contentStatus/>
</cp:coreProperties>
</file>