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<sst xmlns="http://schemas.openxmlformats.org/spreadsheetml/2006/main" count="414" uniqueCount="164">
  <si>
    <t>Приложение №8</t>
  </si>
  <si>
    <t>к решению Совета народных депутатов  муниципального образования Краснопламенское сельское поселение</t>
  </si>
  <si>
    <t>Ведомственная структура расходов бюджета муниципального образования Краснопламенское сельское поселение на плановый период 2019 и 2020 годов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</si>
  <si>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</si>
  <si>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</si>
  <si>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</si>
  <si>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</si>
  <si>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</si>
  <si>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</si>
  <si>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  дов</t>
  </si>
  <si>
    <t>План 
На 2019 год</t>
  </si>
  <si>
    <t>План 
На 2020 год</t>
  </si>
  <si>
    <t>Администрация Краснопламенского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</si>
  <si>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</si>
  <si>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</si>
  <si>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</si>
  <si>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</si>
  <si>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r>
      <t>Муниципальная программа «Осуществление комплекса мероприятий по оказанию услуг в сфере коммунального и хозяйственного обеспечения деятельности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>органов местного самоуправления и учреждений, наделенных функциями управления  Краснопламенского сельского поселения на 2017-2020 годы»</t>
    </r>
  </si>
  <si>
    <t>09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</si>
  <si>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</si>
  <si>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</si>
  <si>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</si>
  <si>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0900180020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</si>
  <si>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</si>
  <si>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</si>
  <si>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(Иные бюджетные ассигнования)</t>
  </si>
  <si>
    <t>0900280020</t>
  </si>
  <si>
    <t>Основное мероприятие "Расходы по укреплению материально-технической базы"</t>
  </si>
  <si>
    <t>09003</t>
  </si>
  <si>
    <r>
      <t>Расходы на обеспечение  деятельности учреждений и органов власти (</t>
    </r>
    <r>
      <rPr>
        <sz val="11"/>
        <color indexed="8"/>
        <rFont val="Times New Roman"/>
        <family val="1"/>
      </rPr>
      <t>Закупка товаров, работ и услуг для государственных (муниципальных) нужд)</t>
    </r>
  </si>
  <si>
    <t>0900380020</t>
  </si>
  <si>
    <t>Непрограммные расходы</t>
  </si>
  <si>
    <t>99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</si>
  <si>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</si>
  <si>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</si>
  <si>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</si>
  <si>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</si>
  <si>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r>
      <t xml:space="preserve">Расходы на выплаты по оплате труда работников учреждений и органов власти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</si>
  <si>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9990080010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</si>
  <si>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</si>
  <si>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(Межбюджетные трансферты) </t>
    </r>
  </si>
  <si>
    <t>9990010030</t>
  </si>
  <si>
    <t>500</t>
  </si>
  <si>
    <t xml:space="preserve">Резервные фонды </t>
  </si>
  <si>
    <t>11</t>
  </si>
  <si>
    <t>Резервный фонд администрации муниципального образования (Иные бюджетные ассигнования)</t>
  </si>
  <si>
    <t>Другие общегосударственные вопросы</t>
  </si>
  <si>
    <t>13</t>
  </si>
  <si>
    <r>
      <t>Муниципальная программа "Развитие муниципальной службы в муниципальном образовании Краснопламенское сельское поселение</t>
    </r>
    <r>
      <rPr>
        <sz val="11"/>
        <color indexed="12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на 2017-2020 </t>
    </r>
    <r>
      <rPr>
        <sz val="11"/>
        <rFont val="Times New Roman"/>
        <family val="1"/>
      </rPr>
      <t xml:space="preserve">годы" </t>
    </r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</si>
  <si>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</si>
  <si>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</si>
  <si>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</si>
  <si>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</si>
  <si>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0500162090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</si>
  <si>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</si>
  <si>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090018Б010</t>
  </si>
  <si>
    <t>0900180080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</si>
  <si>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</si>
  <si>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090011Б010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</si>
  <si>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</si>
  <si>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</si>
  <si>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</si>
  <si>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</si>
  <si>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</si>
  <si>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</si>
  <si>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</si>
  <si>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</si>
  <si>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</si>
  <si>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</si>
  <si>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системы пожарной безопасности на территории муниципального образования Краснопламенское сельское поселение  на 2017-2020 годы"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</si>
  <si>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</si>
  <si>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</si>
  <si>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по опашке территории (Закупка товаров, работ и услуг для государственных (муниципальных) нужд)</t>
  </si>
  <si>
    <t>0400162010</t>
  </si>
  <si>
    <t>Расходы на участие в предупреждении и ликвидации последствий чрезвычайных ситуаций в границах поселений (Закупка товаров, работ и услуг для государственных (муниципальных) нужд)</t>
  </si>
  <si>
    <t>9990060140</t>
  </si>
  <si>
    <t>Национальная  экономика</t>
  </si>
  <si>
    <t>Общеэкономические вопросы</t>
  </si>
  <si>
    <t>999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</si>
  <si>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</si>
  <si>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</si>
  <si>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800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</si>
  <si>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</si>
  <si>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</si>
  <si>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 Краснопламенское сельское поселение на 2017-2020 годы"</t>
  </si>
  <si>
    <t xml:space="preserve"> Основное мероприятие "Обеспечение  мероприятий по софинансированию краткосрочного плана капитального ремонта многоквартирных домов"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</si>
  <si>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</si>
  <si>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</si>
  <si>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0100169601</t>
  </si>
  <si>
    <t>600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</si>
  <si>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</si>
  <si>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</si>
  <si>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</si>
  <si>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0100262070</t>
  </si>
  <si>
    <t>Благоустройство</t>
  </si>
  <si>
    <t>Муниципальная программа  "Комплексная программа благоустройства территории Краснопламенского сельского поселения на 2017-2020 годы"</t>
  </si>
  <si>
    <t>Основное мероприятие "Уличное освещение"</t>
  </si>
  <si>
    <t>02001</t>
  </si>
  <si>
    <t>Расходы на мероприятия по благоустройству территории поселения   (Закупка товаров, работ и услуг для государственных (муниципальных) нужд)</t>
  </si>
  <si>
    <t>0200162080</t>
  </si>
  <si>
    <t>Основное мероприятие "Содержание сетей  и установка приборов учета уличного освещения"</t>
  </si>
  <si>
    <t>02002</t>
  </si>
  <si>
    <t>0200262080</t>
  </si>
  <si>
    <t>Основное мероприятие "Организация и содержание мест захоронения"</t>
  </si>
  <si>
    <t>02003</t>
  </si>
  <si>
    <t>0200362080</t>
  </si>
  <si>
    <t>Основное мероприятие "Прочие мероприятия по  благоустройству территории"</t>
  </si>
  <si>
    <t>02004</t>
  </si>
  <si>
    <t>0200462080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</si>
  <si>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</si>
  <si>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</si>
  <si>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по очистке водоемов (Закупка товаров, работ и услуг для государственных (муниципальных) нужд)</t>
  </si>
  <si>
    <t>0400262010</t>
  </si>
  <si>
    <t>Охрана окружающей среды</t>
  </si>
  <si>
    <t>06</t>
  </si>
  <si>
    <t>Другие вопросы в области окружающей среды</t>
  </si>
  <si>
    <t>Основное мероприятие " Ликвидация стихийных свалок"</t>
  </si>
  <si>
    <t>02005</t>
  </si>
  <si>
    <t>0200562080</t>
  </si>
  <si>
    <t>Культура, кинематография</t>
  </si>
  <si>
    <t>08</t>
  </si>
  <si>
    <t>Культура</t>
  </si>
  <si>
    <t xml:space="preserve">Муниципальная программа «Сохранение и развитие культуры в Краснопламенском сельском поселении на 2017-2020 гг.»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</si>
  <si>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</si>
  <si>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</si>
  <si>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r>
      <t xml:space="preserve">Расходы на обеспечение деятельности (оказание услуг) муниципального бюджетного учреждения культуры "Досугово-Информационный Центр"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</si>
  <si>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0600140050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</si>
  <si>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</si>
  <si>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0600140080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</si>
  <si>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</si>
  <si>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</si>
  <si>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</si>
  <si>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0600170390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</si>
  <si>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</si>
  <si>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</si>
  <si>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(Социальное обеспечение и иные выплаты населению)</t>
  </si>
  <si>
    <t>0600270230</t>
  </si>
  <si>
    <t>300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</si>
  <si>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</si>
  <si>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</si>
  <si>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</si>
  <si>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 (Закупка товаров, работ и услуг для государственных (муниципальных) нужд)</t>
  </si>
  <si>
    <t>0600360060</t>
  </si>
  <si>
    <t>Социальная политика</t>
  </si>
  <si>
    <t>10</t>
  </si>
  <si>
    <t>Пенсионное обеспечение</t>
  </si>
  <si>
    <t xml:space="preserve">Муниципальная программа "Развитие муниципальной службы в муниципальном образовании Краснопламенское сельское поселение на 2017-2020 годы" </t>
  </si>
  <si>
    <t>Основное мероприятие "Пенсионное обеспечение"</t>
  </si>
  <si>
    <t>05002</t>
  </si>
  <si>
    <t>Расходы на пенсионное обеспечение  (Социальное обеспечение и иные выплаты населению)</t>
  </si>
  <si>
    <t>0500260070</t>
  </si>
  <si>
    <t>Социальное обеспечение населения</t>
  </si>
  <si>
    <t xml:space="preserve">Непрограммные расходы </t>
  </si>
  <si>
    <t>Расходы на обеспечение жильем молодых семей  (Межбюджетные трансферты)</t>
  </si>
  <si>
    <t>Физическая культура и спорт</t>
  </si>
  <si>
    <t>Массовый спорт</t>
  </si>
  <si>
    <t>Расходы на строительство универсального спортивного зала по адресу: поселок Искра Александровского района Владимирской области (Капитальные вложения в объекты недвижимого имущества государственной (муниципальной) собственности)</t>
  </si>
  <si>
    <t>99900И2110</t>
  </si>
  <si>
    <t>Совет народных депутатов Краснопламенского сельского поселения Александровского района Владимирской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</si>
  <si>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</si>
  <si>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</si>
  <si>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</si>
  <si>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ИТОГО РАСХОДОВ:</t>
  </si>
  <si>
    <t>От 11.12.2017 № 28__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</si>
</sst>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0.0"/>
    <numFmt numFmtId="167" formatCode="#,##0.0"/>
  </numFmts>
  <fonts count="15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0" fontId="6" fillId="0" borderId="1" xfId="0" applyFont="1" applyBorder="1" applyAlignment="1">
      <alignment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wrapText="1"/>
    </xf>
    <xf numFmtId="166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167" fontId="3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6" fontId="3" fillId="0" borderId="1" xfId="0" applyNumberFormat="1" applyFont="1" applyBorder="1" applyAlignment="1">
      <alignment/>
    </xf>
    <xf numFmtId="11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6"/>
  <sheetViews>
    <sheetView tabSelected="1" workbookViewId="0" topLeftCell="A1">
      <selection activeCell="F3" sqref="F3:H3"/>
    </sheetView>
  </sheetViews>
  <sheetFormatPr defaultColWidth="9.140625" defaultRowHeight="12.75"/>
  <cols>
    <col min="1" max="1" width="5.00390625" style="1" customWidth="1"/>
    <col min="2" max="2" width="47.7109375" style="2" customWidth="1"/>
    <col min="3" max="3" width="5.421875" style="3" customWidth="1"/>
    <col min="4" max="4" width="6.00390625" style="3" customWidth="1"/>
    <col min="5" max="5" width="13.140625" style="4" customWidth="1"/>
    <col min="6" max="6" width="7.7109375" style="5" customWidth="1"/>
    <col min="7" max="8" width="9.140625" style="2" customWidth="1"/>
    <col min="9" max="9" width="8.7109375" style="6" customWidth="1"/>
    <col min="10" max="254" width="9.140625" style="2" customWidth="1"/>
    <col min="255" max="16384" width="11.57421875" style="7" customWidth="1"/>
  </cols>
  <sheetData>
    <row r="1" spans="5:10" ht="13.5" customHeight="1">
      <c r="E1" s="8"/>
      <c r="F1" s="107" t="s">
        <v>0</v>
      </c>
      <c r="G1" s="107"/>
      <c r="H1" s="107"/>
      <c r="J1" s="9"/>
    </row>
    <row r="2" spans="4:8" ht="56.25" customHeight="1">
      <c r="D2" s="10"/>
      <c r="E2" s="108" t="s">
        <v>1</v>
      </c>
      <c r="F2" s="108"/>
      <c r="G2" s="108"/>
      <c r="H2" s="108"/>
    </row>
    <row r="3" spans="5:8" ht="15">
      <c r="E3" s="8"/>
      <c r="F3" s="109" t="s">
        <v>163</v>
      </c>
      <c r="G3" s="109"/>
      <c r="H3" s="109"/>
    </row>
    <row r="4" ht="10.5" customHeight="1">
      <c r="B4" s="11"/>
    </row>
    <row r="5" spans="1:8" ht="33" customHeight="1">
      <c r="A5" s="110" t="s">
        <v>2</v>
      </c>
      <c r="B5" s="110"/>
      <c r="C5" s="110"/>
      <c r="D5" s="110"/>
      <c r="E5" s="110"/>
      <c r="F5" s="110"/>
      <c r="G5" s="110"/>
      <c r="H5" s="110"/>
    </row>
    <row r="6" spans="2:8" ht="12.75" customHeight="1">
      <c r="B6" s="12"/>
      <c r="G6" s="13"/>
      <c r="H6" s="13" t="s">
        <v>3</v>
      </c>
    </row>
    <row r="7" spans="1:8" ht="152.25" customHeight="1">
      <c r="A7" s="14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1:8" ht="12.75">
      <c r="A8" s="16">
        <v>1</v>
      </c>
      <c r="B8" s="17">
        <v>2</v>
      </c>
      <c r="C8" s="18">
        <v>3</v>
      </c>
      <c r="D8" s="18">
        <v>4</v>
      </c>
      <c r="E8" s="19">
        <v>5</v>
      </c>
      <c r="F8" s="20">
        <v>6</v>
      </c>
      <c r="G8" s="16">
        <v>7</v>
      </c>
      <c r="H8" s="16">
        <v>8</v>
      </c>
    </row>
    <row r="9" spans="1:8" ht="49.5" customHeight="1">
      <c r="A9" s="111">
        <v>703</v>
      </c>
      <c r="B9" s="21" t="s">
        <v>12</v>
      </c>
      <c r="C9" s="22"/>
      <c r="D9" s="22"/>
      <c r="E9" s="23"/>
      <c r="F9" s="24"/>
      <c r="G9" s="25">
        <f>SUM(G10+G39+G45+G58+G83+G96+G105)+G78+G53</f>
        <v>22208.3</v>
      </c>
      <c r="H9" s="25">
        <f>SUM(H10+H39+H45+H58+H83+H96+H105)+H78+H53</f>
        <v>22856.499999999996</v>
      </c>
    </row>
    <row r="10" spans="1:255" s="32" customFormat="1" ht="15.75">
      <c r="A10" s="111"/>
      <c r="B10" s="26" t="s">
        <v>13</v>
      </c>
      <c r="C10" s="27" t="s">
        <v>14</v>
      </c>
      <c r="D10" s="27"/>
      <c r="E10" s="28"/>
      <c r="F10" s="29"/>
      <c r="G10" s="30">
        <f>SUM(G11+G25+G29)</f>
        <v>7515.799999999999</v>
      </c>
      <c r="H10" s="30">
        <f>SUM(H11+H25+H29)</f>
        <v>7515.799999999999</v>
      </c>
      <c r="I10" s="31"/>
      <c r="IU10" s="33"/>
    </row>
    <row r="11" spans="1:9" s="39" customFormat="1" ht="56.25" customHeight="1">
      <c r="A11" s="111"/>
      <c r="B11" s="34" t="s">
        <v>15</v>
      </c>
      <c r="C11" s="35" t="s">
        <v>14</v>
      </c>
      <c r="D11" s="35" t="s">
        <v>16</v>
      </c>
      <c r="E11" s="36"/>
      <c r="F11" s="35"/>
      <c r="G11" s="37">
        <f>G19+G12</f>
        <v>2163.9</v>
      </c>
      <c r="H11" s="37">
        <f>H19+H12</f>
        <v>2170.5</v>
      </c>
      <c r="I11" s="38"/>
    </row>
    <row r="12" spans="1:14" s="48" customFormat="1" ht="90" customHeight="1">
      <c r="A12" s="111"/>
      <c r="B12" s="40" t="s">
        <v>17</v>
      </c>
      <c r="C12" s="41" t="s">
        <v>14</v>
      </c>
      <c r="D12" s="42" t="s">
        <v>16</v>
      </c>
      <c r="E12" s="43" t="s">
        <v>18</v>
      </c>
      <c r="F12" s="44"/>
      <c r="G12" s="45">
        <f>G13+G15+G17</f>
        <v>256.4</v>
      </c>
      <c r="H12" s="45">
        <f>H13+H15+H17</f>
        <v>263</v>
      </c>
      <c r="I12" s="46"/>
      <c r="J12" s="47"/>
      <c r="K12" s="47"/>
      <c r="L12" s="47"/>
      <c r="M12" s="47"/>
      <c r="N12" s="47"/>
    </row>
    <row r="13" spans="1:14" s="48" customFormat="1" ht="43.5" customHeight="1">
      <c r="A13" s="111"/>
      <c r="B13" s="40" t="s">
        <v>19</v>
      </c>
      <c r="C13" s="41" t="s">
        <v>14</v>
      </c>
      <c r="D13" s="42" t="s">
        <v>16</v>
      </c>
      <c r="E13" s="43" t="s">
        <v>20</v>
      </c>
      <c r="F13" s="44"/>
      <c r="G13" s="45">
        <f>G14</f>
        <v>198.5</v>
      </c>
      <c r="H13" s="45">
        <f>H14</f>
        <v>205.1</v>
      </c>
      <c r="I13" s="46"/>
      <c r="J13" s="47"/>
      <c r="K13" s="47"/>
      <c r="L13" s="47"/>
      <c r="M13" s="47"/>
      <c r="N13" s="47"/>
    </row>
    <row r="14" spans="1:14" s="48" customFormat="1" ht="44.25" customHeight="1">
      <c r="A14" s="111"/>
      <c r="B14" s="40" t="s">
        <v>21</v>
      </c>
      <c r="C14" s="41" t="s">
        <v>14</v>
      </c>
      <c r="D14" s="42" t="s">
        <v>16</v>
      </c>
      <c r="E14" s="43" t="s">
        <v>22</v>
      </c>
      <c r="F14" s="44">
        <v>200</v>
      </c>
      <c r="G14" s="45">
        <v>198.5</v>
      </c>
      <c r="H14" s="45">
        <v>205.1</v>
      </c>
      <c r="I14" s="46"/>
      <c r="J14" s="47"/>
      <c r="K14" s="47"/>
      <c r="L14" s="47"/>
      <c r="M14" s="47"/>
      <c r="N14" s="47"/>
    </row>
    <row r="15" spans="1:14" s="48" customFormat="1" ht="25.5" customHeight="1">
      <c r="A15" s="111"/>
      <c r="B15" s="40" t="s">
        <v>23</v>
      </c>
      <c r="C15" s="41" t="s">
        <v>14</v>
      </c>
      <c r="D15" s="42" t="s">
        <v>16</v>
      </c>
      <c r="E15" s="43" t="s">
        <v>24</v>
      </c>
      <c r="F15" s="44"/>
      <c r="G15" s="45">
        <f>G16</f>
        <v>42.4</v>
      </c>
      <c r="H15" s="45">
        <f>H16</f>
        <v>42.4</v>
      </c>
      <c r="I15" s="46"/>
      <c r="J15" s="47"/>
      <c r="K15" s="47"/>
      <c r="L15" s="47"/>
      <c r="M15" s="47"/>
      <c r="N15" s="47"/>
    </row>
    <row r="16" spans="1:14" s="48" customFormat="1" ht="25.5" customHeight="1">
      <c r="A16" s="111"/>
      <c r="B16" s="40" t="s">
        <v>25</v>
      </c>
      <c r="C16" s="41" t="s">
        <v>14</v>
      </c>
      <c r="D16" s="42" t="s">
        <v>16</v>
      </c>
      <c r="E16" s="43" t="s">
        <v>26</v>
      </c>
      <c r="F16" s="44">
        <v>800</v>
      </c>
      <c r="G16" s="45">
        <v>42.4</v>
      </c>
      <c r="H16" s="45">
        <v>42.4</v>
      </c>
      <c r="I16" s="46"/>
      <c r="J16" s="47"/>
      <c r="K16" s="47"/>
      <c r="L16" s="47"/>
      <c r="M16" s="47"/>
      <c r="N16" s="47"/>
    </row>
    <row r="17" spans="1:14" s="48" customFormat="1" ht="29.25" customHeight="1">
      <c r="A17" s="111"/>
      <c r="B17" s="40" t="s">
        <v>27</v>
      </c>
      <c r="C17" s="41" t="s">
        <v>14</v>
      </c>
      <c r="D17" s="42" t="s">
        <v>16</v>
      </c>
      <c r="E17" s="43" t="s">
        <v>28</v>
      </c>
      <c r="F17" s="44"/>
      <c r="G17" s="45">
        <f>G18</f>
        <v>15.5</v>
      </c>
      <c r="H17" s="45">
        <f>H18</f>
        <v>15.5</v>
      </c>
      <c r="I17" s="46"/>
      <c r="J17" s="47"/>
      <c r="K17" s="47"/>
      <c r="L17" s="47"/>
      <c r="M17" s="47"/>
      <c r="N17" s="47"/>
    </row>
    <row r="18" spans="1:14" s="48" customFormat="1" ht="39.75" customHeight="1">
      <c r="A18" s="111"/>
      <c r="B18" s="40" t="s">
        <v>29</v>
      </c>
      <c r="C18" s="41" t="s">
        <v>14</v>
      </c>
      <c r="D18" s="42" t="s">
        <v>16</v>
      </c>
      <c r="E18" s="43" t="s">
        <v>30</v>
      </c>
      <c r="F18" s="44">
        <v>200</v>
      </c>
      <c r="G18" s="45">
        <v>15.5</v>
      </c>
      <c r="H18" s="45">
        <v>15.5</v>
      </c>
      <c r="I18" s="46"/>
      <c r="J18" s="47"/>
      <c r="K18" s="47"/>
      <c r="L18" s="47"/>
      <c r="M18" s="47"/>
      <c r="N18" s="47"/>
    </row>
    <row r="19" spans="1:8" ht="15.75">
      <c r="A19" s="111"/>
      <c r="B19" s="49" t="s">
        <v>31</v>
      </c>
      <c r="C19" s="42" t="s">
        <v>14</v>
      </c>
      <c r="D19" s="42" t="s">
        <v>16</v>
      </c>
      <c r="E19" s="50" t="s">
        <v>32</v>
      </c>
      <c r="F19" s="24"/>
      <c r="G19" s="51">
        <f>G20</f>
        <v>1907.5</v>
      </c>
      <c r="H19" s="51">
        <f>H20</f>
        <v>1907.5</v>
      </c>
    </row>
    <row r="20" spans="1:8" ht="30">
      <c r="A20" s="111"/>
      <c r="B20" s="52" t="s">
        <v>33</v>
      </c>
      <c r="C20" s="42" t="s">
        <v>14</v>
      </c>
      <c r="D20" s="42" t="s">
        <v>16</v>
      </c>
      <c r="E20" s="50">
        <v>999</v>
      </c>
      <c r="F20" s="24"/>
      <c r="G20" s="51">
        <f>SUM(G21:G24)</f>
        <v>1907.5</v>
      </c>
      <c r="H20" s="51">
        <f>SUM(H21:H24)</f>
        <v>1907.5</v>
      </c>
    </row>
    <row r="21" spans="1:9" s="47" customFormat="1" ht="97.5" customHeight="1">
      <c r="A21" s="111"/>
      <c r="B21" s="40" t="s">
        <v>34</v>
      </c>
      <c r="C21" s="41" t="s">
        <v>14</v>
      </c>
      <c r="D21" s="41" t="s">
        <v>16</v>
      </c>
      <c r="E21" s="43" t="s">
        <v>35</v>
      </c>
      <c r="F21" s="41" t="s">
        <v>36</v>
      </c>
      <c r="G21" s="45">
        <v>572.1</v>
      </c>
      <c r="H21" s="45">
        <v>572.1</v>
      </c>
      <c r="I21" s="46"/>
    </row>
    <row r="22" spans="1:14" s="56" customFormat="1" ht="85.5" customHeight="1">
      <c r="A22" s="111"/>
      <c r="B22" s="53" t="s">
        <v>37</v>
      </c>
      <c r="C22" s="41" t="s">
        <v>14</v>
      </c>
      <c r="D22" s="41" t="s">
        <v>16</v>
      </c>
      <c r="E22" s="43" t="s">
        <v>38</v>
      </c>
      <c r="F22" s="44">
        <v>100</v>
      </c>
      <c r="G22" s="45">
        <v>552.9</v>
      </c>
      <c r="H22" s="45">
        <v>552.9</v>
      </c>
      <c r="I22" s="54"/>
      <c r="J22" s="55"/>
      <c r="K22" s="55"/>
      <c r="L22" s="55"/>
      <c r="M22" s="55"/>
      <c r="N22" s="55"/>
    </row>
    <row r="23" spans="1:14" s="56" customFormat="1" ht="77.25" customHeight="1">
      <c r="A23" s="111"/>
      <c r="B23" s="40" t="s">
        <v>39</v>
      </c>
      <c r="C23" s="41" t="s">
        <v>14</v>
      </c>
      <c r="D23" s="41" t="s">
        <v>16</v>
      </c>
      <c r="E23" s="57">
        <v>9990080080</v>
      </c>
      <c r="F23" s="41" t="s">
        <v>36</v>
      </c>
      <c r="G23" s="58">
        <v>90.9</v>
      </c>
      <c r="H23" s="58">
        <v>90.9</v>
      </c>
      <c r="I23" s="54"/>
      <c r="J23" s="55"/>
      <c r="K23" s="55"/>
      <c r="L23" s="55"/>
      <c r="M23" s="55"/>
      <c r="N23" s="55"/>
    </row>
    <row r="24" spans="1:14" s="56" customFormat="1" ht="84.75" customHeight="1">
      <c r="A24" s="111"/>
      <c r="B24" s="59" t="s">
        <v>40</v>
      </c>
      <c r="C24" s="60" t="s">
        <v>14</v>
      </c>
      <c r="D24" s="60" t="s">
        <v>16</v>
      </c>
      <c r="E24" s="61" t="s">
        <v>41</v>
      </c>
      <c r="F24" s="60" t="s">
        <v>42</v>
      </c>
      <c r="G24" s="45">
        <v>691.6</v>
      </c>
      <c r="H24" s="45">
        <v>691.6</v>
      </c>
      <c r="I24" s="54"/>
      <c r="J24" s="55"/>
      <c r="K24" s="55"/>
      <c r="L24" s="55"/>
      <c r="M24" s="55"/>
      <c r="N24" s="55"/>
    </row>
    <row r="25" spans="1:14" s="67" customFormat="1" ht="15">
      <c r="A25" s="111"/>
      <c r="B25" s="62" t="s">
        <v>43</v>
      </c>
      <c r="C25" s="63" t="s">
        <v>14</v>
      </c>
      <c r="D25" s="63" t="s">
        <v>44</v>
      </c>
      <c r="E25" s="64"/>
      <c r="F25" s="63"/>
      <c r="G25" s="37">
        <f>G27</f>
        <v>31</v>
      </c>
      <c r="H25" s="37">
        <f>H27</f>
        <v>31</v>
      </c>
      <c r="I25" s="65"/>
      <c r="J25" s="66"/>
      <c r="K25" s="66"/>
      <c r="L25" s="66"/>
      <c r="M25" s="66"/>
      <c r="N25" s="66"/>
    </row>
    <row r="26" spans="1:14" s="56" customFormat="1" ht="15">
      <c r="A26" s="111"/>
      <c r="B26" s="49" t="s">
        <v>31</v>
      </c>
      <c r="C26" s="42" t="s">
        <v>14</v>
      </c>
      <c r="D26" s="42" t="s">
        <v>44</v>
      </c>
      <c r="E26" s="50" t="s">
        <v>32</v>
      </c>
      <c r="F26" s="60"/>
      <c r="G26" s="45">
        <f>G27</f>
        <v>31</v>
      </c>
      <c r="H26" s="45">
        <f>H27</f>
        <v>31</v>
      </c>
      <c r="I26" s="54"/>
      <c r="J26" s="55"/>
      <c r="K26" s="55"/>
      <c r="L26" s="55"/>
      <c r="M26" s="55"/>
      <c r="N26" s="55"/>
    </row>
    <row r="27" spans="1:14" s="56" customFormat="1" ht="30">
      <c r="A27" s="111"/>
      <c r="B27" s="52" t="s">
        <v>33</v>
      </c>
      <c r="C27" s="41" t="s">
        <v>14</v>
      </c>
      <c r="D27" s="41" t="s">
        <v>44</v>
      </c>
      <c r="E27" s="50">
        <v>999</v>
      </c>
      <c r="F27" s="60"/>
      <c r="G27" s="45">
        <f>G28</f>
        <v>31</v>
      </c>
      <c r="H27" s="45">
        <f>H28</f>
        <v>31</v>
      </c>
      <c r="I27" s="54"/>
      <c r="J27" s="55"/>
      <c r="K27" s="55"/>
      <c r="L27" s="55"/>
      <c r="M27" s="55"/>
      <c r="N27" s="55"/>
    </row>
    <row r="28" spans="1:14" s="48" customFormat="1" ht="25.5" customHeight="1">
      <c r="A28" s="111"/>
      <c r="B28" s="68" t="s">
        <v>45</v>
      </c>
      <c r="C28" s="41" t="s">
        <v>14</v>
      </c>
      <c r="D28" s="41" t="s">
        <v>44</v>
      </c>
      <c r="E28" s="57">
        <v>9990060040</v>
      </c>
      <c r="F28" s="44">
        <v>800</v>
      </c>
      <c r="G28" s="45">
        <v>31</v>
      </c>
      <c r="H28" s="45">
        <v>31</v>
      </c>
      <c r="I28" s="46"/>
      <c r="J28" s="47"/>
      <c r="K28" s="47"/>
      <c r="L28" s="47"/>
      <c r="M28" s="47"/>
      <c r="N28" s="47"/>
    </row>
    <row r="29" spans="1:14" s="71" customFormat="1" ht="15" customHeight="1">
      <c r="A29" s="111"/>
      <c r="B29" s="69" t="s">
        <v>46</v>
      </c>
      <c r="C29" s="35" t="s">
        <v>14</v>
      </c>
      <c r="D29" s="35" t="s">
        <v>47</v>
      </c>
      <c r="E29" s="36"/>
      <c r="F29" s="70"/>
      <c r="G29" s="37">
        <f>G30+G33</f>
        <v>5320.9</v>
      </c>
      <c r="H29" s="37">
        <f>H30+H33</f>
        <v>5314.299999999999</v>
      </c>
      <c r="I29" s="38"/>
      <c r="J29" s="39"/>
      <c r="K29" s="39"/>
      <c r="L29" s="39"/>
      <c r="M29" s="39"/>
      <c r="N29" s="39"/>
    </row>
    <row r="30" spans="1:14" s="48" customFormat="1" ht="51" customHeight="1">
      <c r="A30" s="111"/>
      <c r="B30" s="53" t="s">
        <v>48</v>
      </c>
      <c r="C30" s="41" t="s">
        <v>14</v>
      </c>
      <c r="D30" s="41" t="s">
        <v>47</v>
      </c>
      <c r="E30" s="43" t="s">
        <v>49</v>
      </c>
      <c r="F30" s="44"/>
      <c r="G30" s="45">
        <f>G31</f>
        <v>200</v>
      </c>
      <c r="H30" s="45">
        <f>H31</f>
        <v>200</v>
      </c>
      <c r="I30" s="46"/>
      <c r="J30" s="47"/>
      <c r="K30" s="47"/>
      <c r="L30" s="47"/>
      <c r="M30" s="47"/>
      <c r="N30" s="47"/>
    </row>
    <row r="31" spans="1:14" s="48" customFormat="1" ht="39.75" customHeight="1">
      <c r="A31" s="111"/>
      <c r="B31" s="40" t="s">
        <v>50</v>
      </c>
      <c r="C31" s="41" t="s">
        <v>14</v>
      </c>
      <c r="D31" s="41" t="s">
        <v>47</v>
      </c>
      <c r="E31" s="43" t="s">
        <v>51</v>
      </c>
      <c r="F31" s="44"/>
      <c r="G31" s="45">
        <f>G32</f>
        <v>200</v>
      </c>
      <c r="H31" s="45">
        <f>H32</f>
        <v>200</v>
      </c>
      <c r="I31" s="46"/>
      <c r="J31" s="47"/>
      <c r="K31" s="47"/>
      <c r="L31" s="47"/>
      <c r="M31" s="47"/>
      <c r="N31" s="47"/>
    </row>
    <row r="32" spans="1:14" s="48" customFormat="1" ht="64.5" customHeight="1">
      <c r="A32" s="111"/>
      <c r="B32" s="40" t="s">
        <v>52</v>
      </c>
      <c r="C32" s="41" t="s">
        <v>14</v>
      </c>
      <c r="D32" s="41" t="s">
        <v>47</v>
      </c>
      <c r="E32" s="43" t="s">
        <v>53</v>
      </c>
      <c r="F32" s="44">
        <v>200</v>
      </c>
      <c r="G32" s="45">
        <v>200</v>
      </c>
      <c r="H32" s="45">
        <v>200</v>
      </c>
      <c r="I32" s="46"/>
      <c r="J32" s="47"/>
      <c r="K32" s="47"/>
      <c r="L32" s="47"/>
      <c r="M32" s="47"/>
      <c r="N32" s="47"/>
    </row>
    <row r="33" spans="1:14" s="48" customFormat="1" ht="90" customHeight="1">
      <c r="A33" s="111"/>
      <c r="B33" s="40" t="s">
        <v>17</v>
      </c>
      <c r="C33" s="41" t="s">
        <v>14</v>
      </c>
      <c r="D33" s="41" t="s">
        <v>47</v>
      </c>
      <c r="E33" s="43" t="s">
        <v>18</v>
      </c>
      <c r="F33" s="44"/>
      <c r="G33" s="45">
        <f>G34</f>
        <v>5120.9</v>
      </c>
      <c r="H33" s="45">
        <f>H34</f>
        <v>5114.299999999999</v>
      </c>
      <c r="I33" s="46"/>
      <c r="J33" s="47"/>
      <c r="K33" s="47"/>
      <c r="L33" s="47"/>
      <c r="M33" s="47"/>
      <c r="N33" s="47"/>
    </row>
    <row r="34" spans="1:14" s="48" customFormat="1" ht="43.5" customHeight="1">
      <c r="A34" s="111"/>
      <c r="B34" s="40" t="s">
        <v>19</v>
      </c>
      <c r="C34" s="41" t="s">
        <v>14</v>
      </c>
      <c r="D34" s="41" t="s">
        <v>47</v>
      </c>
      <c r="E34" s="43" t="s">
        <v>20</v>
      </c>
      <c r="F34" s="44"/>
      <c r="G34" s="45">
        <f>G35+G36+G37+G38</f>
        <v>5120.9</v>
      </c>
      <c r="H34" s="45">
        <f>H35+H36+H37+H38</f>
        <v>5114.299999999999</v>
      </c>
      <c r="I34" s="46"/>
      <c r="J34" s="47"/>
      <c r="K34" s="47"/>
      <c r="L34" s="47"/>
      <c r="M34" s="47"/>
      <c r="N34" s="47"/>
    </row>
    <row r="35" spans="1:14" s="48" customFormat="1" ht="44.25" customHeight="1">
      <c r="A35" s="111"/>
      <c r="B35" s="40" t="s">
        <v>21</v>
      </c>
      <c r="C35" s="41" t="s">
        <v>14</v>
      </c>
      <c r="D35" s="41" t="s">
        <v>47</v>
      </c>
      <c r="E35" s="43" t="s">
        <v>22</v>
      </c>
      <c r="F35" s="44">
        <v>200</v>
      </c>
      <c r="G35" s="45">
        <v>877.7</v>
      </c>
      <c r="H35" s="45">
        <v>871.1</v>
      </c>
      <c r="I35" s="46"/>
      <c r="J35" s="47"/>
      <c r="K35" s="47"/>
      <c r="L35" s="47"/>
      <c r="M35" s="47"/>
      <c r="N35" s="47"/>
    </row>
    <row r="36" spans="1:14" s="48" customFormat="1" ht="91.5" customHeight="1">
      <c r="A36" s="111"/>
      <c r="B36" s="40" t="s">
        <v>54</v>
      </c>
      <c r="C36" s="41" t="s">
        <v>14</v>
      </c>
      <c r="D36" s="41" t="s">
        <v>47</v>
      </c>
      <c r="E36" s="61" t="s">
        <v>55</v>
      </c>
      <c r="F36" s="44">
        <v>100</v>
      </c>
      <c r="G36" s="45">
        <v>2981.9</v>
      </c>
      <c r="H36" s="45">
        <v>2981.9</v>
      </c>
      <c r="I36" s="46"/>
      <c r="J36" s="47"/>
      <c r="K36" s="47"/>
      <c r="L36" s="47"/>
      <c r="M36" s="47"/>
      <c r="N36" s="47"/>
    </row>
    <row r="37" spans="1:14" s="48" customFormat="1" ht="89.25" customHeight="1">
      <c r="A37" s="111"/>
      <c r="B37" s="40" t="s">
        <v>39</v>
      </c>
      <c r="C37" s="41" t="s">
        <v>14</v>
      </c>
      <c r="D37" s="41" t="s">
        <v>47</v>
      </c>
      <c r="E37" s="61" t="s">
        <v>56</v>
      </c>
      <c r="F37" s="44">
        <v>100</v>
      </c>
      <c r="G37" s="45">
        <v>541.4</v>
      </c>
      <c r="H37" s="45">
        <v>541.4</v>
      </c>
      <c r="I37" s="46"/>
      <c r="J37" s="47"/>
      <c r="K37" s="47"/>
      <c r="L37" s="47"/>
      <c r="M37" s="47"/>
      <c r="N37" s="47"/>
    </row>
    <row r="38" spans="1:14" s="48" customFormat="1" ht="54.75" customHeight="1">
      <c r="A38" s="111"/>
      <c r="B38" s="40" t="s">
        <v>57</v>
      </c>
      <c r="C38" s="41" t="s">
        <v>14</v>
      </c>
      <c r="D38" s="41" t="s">
        <v>47</v>
      </c>
      <c r="E38" s="61" t="s">
        <v>58</v>
      </c>
      <c r="F38" s="44">
        <v>500</v>
      </c>
      <c r="G38" s="45">
        <v>719.9</v>
      </c>
      <c r="H38" s="45">
        <v>719.9</v>
      </c>
      <c r="I38" s="46"/>
      <c r="J38" s="47"/>
      <c r="K38" s="47"/>
      <c r="L38" s="47"/>
      <c r="M38" s="47"/>
      <c r="N38" s="47"/>
    </row>
    <row r="39" spans="1:14" s="71" customFormat="1" ht="17.25" customHeight="1">
      <c r="A39" s="111"/>
      <c r="B39" s="26" t="s">
        <v>59</v>
      </c>
      <c r="C39" s="35" t="s">
        <v>60</v>
      </c>
      <c r="D39" s="35"/>
      <c r="E39" s="36"/>
      <c r="F39" s="70"/>
      <c r="G39" s="37">
        <f>G40</f>
        <v>87.3</v>
      </c>
      <c r="H39" s="37">
        <f>H40</f>
        <v>90.5</v>
      </c>
      <c r="I39" s="38"/>
      <c r="J39" s="39"/>
      <c r="K39" s="39"/>
      <c r="L39" s="39"/>
      <c r="M39" s="39"/>
      <c r="N39" s="39"/>
    </row>
    <row r="40" spans="1:14" s="71" customFormat="1" ht="15" customHeight="1">
      <c r="A40" s="111"/>
      <c r="B40" s="26" t="s">
        <v>61</v>
      </c>
      <c r="C40" s="35" t="s">
        <v>60</v>
      </c>
      <c r="D40" s="35" t="s">
        <v>62</v>
      </c>
      <c r="E40" s="36"/>
      <c r="F40" s="70"/>
      <c r="G40" s="37">
        <f>G42</f>
        <v>87.3</v>
      </c>
      <c r="H40" s="37">
        <f>H42</f>
        <v>90.5</v>
      </c>
      <c r="I40" s="38"/>
      <c r="J40" s="39"/>
      <c r="K40" s="39"/>
      <c r="L40" s="39"/>
      <c r="M40" s="39"/>
      <c r="N40" s="39"/>
    </row>
    <row r="41" spans="1:14" s="48" customFormat="1" ht="15" customHeight="1">
      <c r="A41" s="111"/>
      <c r="B41" s="49" t="s">
        <v>31</v>
      </c>
      <c r="C41" s="42" t="s">
        <v>60</v>
      </c>
      <c r="D41" s="42" t="s">
        <v>62</v>
      </c>
      <c r="E41" s="50" t="s">
        <v>32</v>
      </c>
      <c r="F41" s="44"/>
      <c r="G41" s="45">
        <v>87.3</v>
      </c>
      <c r="H41" s="45">
        <v>90.5</v>
      </c>
      <c r="I41" s="46"/>
      <c r="J41" s="47"/>
      <c r="K41" s="47"/>
      <c r="L41" s="47"/>
      <c r="M41" s="47"/>
      <c r="N41" s="47"/>
    </row>
    <row r="42" spans="1:14" s="48" customFormat="1" ht="30">
      <c r="A42" s="111"/>
      <c r="B42" s="52" t="s">
        <v>33</v>
      </c>
      <c r="C42" s="41" t="s">
        <v>60</v>
      </c>
      <c r="D42" s="41" t="s">
        <v>62</v>
      </c>
      <c r="E42" s="50">
        <v>999</v>
      </c>
      <c r="F42" s="44"/>
      <c r="G42" s="45">
        <f>G43+G44</f>
        <v>87.3</v>
      </c>
      <c r="H42" s="45">
        <f>H43+H44</f>
        <v>90.5</v>
      </c>
      <c r="I42" s="46"/>
      <c r="J42" s="47"/>
      <c r="K42" s="47"/>
      <c r="L42" s="47"/>
      <c r="M42" s="47"/>
      <c r="N42" s="47"/>
    </row>
    <row r="43" spans="1:10" s="55" customFormat="1" ht="92.25" customHeight="1">
      <c r="A43" s="111"/>
      <c r="B43" s="72" t="s">
        <v>63</v>
      </c>
      <c r="C43" s="60" t="s">
        <v>60</v>
      </c>
      <c r="D43" s="60" t="s">
        <v>62</v>
      </c>
      <c r="E43" s="61" t="s">
        <v>64</v>
      </c>
      <c r="F43" s="60" t="s">
        <v>36</v>
      </c>
      <c r="G43" s="45">
        <v>86.8</v>
      </c>
      <c r="H43" s="45">
        <v>86.8</v>
      </c>
      <c r="I43" s="54"/>
      <c r="J43" s="47"/>
    </row>
    <row r="44" spans="1:9" s="55" customFormat="1" ht="60.75" customHeight="1">
      <c r="A44" s="111"/>
      <c r="B44" s="72" t="s">
        <v>65</v>
      </c>
      <c r="C44" s="60" t="s">
        <v>60</v>
      </c>
      <c r="D44" s="60" t="s">
        <v>62</v>
      </c>
      <c r="E44" s="61" t="s">
        <v>64</v>
      </c>
      <c r="F44" s="60" t="s">
        <v>66</v>
      </c>
      <c r="G44" s="45">
        <v>0.5</v>
      </c>
      <c r="H44" s="45">
        <v>3.7</v>
      </c>
      <c r="I44" s="54"/>
    </row>
    <row r="45" spans="1:9" s="66" customFormat="1" ht="28.5">
      <c r="A45" s="111"/>
      <c r="B45" s="26" t="s">
        <v>67</v>
      </c>
      <c r="C45" s="63" t="s">
        <v>62</v>
      </c>
      <c r="D45" s="63"/>
      <c r="E45" s="64"/>
      <c r="F45" s="63"/>
      <c r="G45" s="37">
        <f>G46</f>
        <v>249.9</v>
      </c>
      <c r="H45" s="37">
        <f>H46</f>
        <v>249.9</v>
      </c>
      <c r="I45" s="65"/>
    </row>
    <row r="46" spans="1:9" s="66" customFormat="1" ht="44.25" customHeight="1">
      <c r="A46" s="111"/>
      <c r="B46" s="26" t="s">
        <v>68</v>
      </c>
      <c r="C46" s="63" t="s">
        <v>62</v>
      </c>
      <c r="D46" s="63" t="s">
        <v>18</v>
      </c>
      <c r="E46" s="64"/>
      <c r="F46" s="63"/>
      <c r="G46" s="37">
        <f>G47+G51</f>
        <v>249.9</v>
      </c>
      <c r="H46" s="37">
        <f>H47+H51</f>
        <v>249.9</v>
      </c>
      <c r="I46" s="65"/>
    </row>
    <row r="47" spans="1:9" s="55" customFormat="1" ht="53.25" customHeight="1">
      <c r="A47" s="111"/>
      <c r="B47" s="52" t="s">
        <v>69</v>
      </c>
      <c r="C47" s="60" t="s">
        <v>62</v>
      </c>
      <c r="D47" s="60" t="s">
        <v>18</v>
      </c>
      <c r="E47" s="61" t="s">
        <v>16</v>
      </c>
      <c r="F47" s="60"/>
      <c r="G47" s="45">
        <f>G48</f>
        <v>150</v>
      </c>
      <c r="H47" s="45">
        <f>H48</f>
        <v>150</v>
      </c>
      <c r="I47" s="54"/>
    </row>
    <row r="48" spans="1:9" s="55" customFormat="1" ht="39.75" customHeight="1">
      <c r="A48" s="111"/>
      <c r="B48" s="52" t="s">
        <v>70</v>
      </c>
      <c r="C48" s="60" t="s">
        <v>62</v>
      </c>
      <c r="D48" s="60" t="s">
        <v>18</v>
      </c>
      <c r="E48" s="61" t="s">
        <v>71</v>
      </c>
      <c r="F48" s="60"/>
      <c r="G48" s="45">
        <f>G49</f>
        <v>150</v>
      </c>
      <c r="H48" s="45">
        <f>H49</f>
        <v>150</v>
      </c>
      <c r="I48" s="54"/>
    </row>
    <row r="49" spans="1:9" s="55" customFormat="1" ht="53.25" customHeight="1">
      <c r="A49" s="111"/>
      <c r="B49" s="52" t="s">
        <v>72</v>
      </c>
      <c r="C49" s="60" t="s">
        <v>62</v>
      </c>
      <c r="D49" s="60" t="s">
        <v>18</v>
      </c>
      <c r="E49" s="61" t="s">
        <v>73</v>
      </c>
      <c r="F49" s="60" t="s">
        <v>66</v>
      </c>
      <c r="G49" s="45">
        <v>150</v>
      </c>
      <c r="H49" s="45">
        <v>150</v>
      </c>
      <c r="I49" s="54"/>
    </row>
    <row r="50" spans="1:9" s="47" customFormat="1" ht="12.75" customHeight="1">
      <c r="A50" s="111"/>
      <c r="B50" s="49" t="s">
        <v>31</v>
      </c>
      <c r="C50" s="42" t="s">
        <v>62</v>
      </c>
      <c r="D50" s="42" t="s">
        <v>18</v>
      </c>
      <c r="E50" s="50" t="s">
        <v>32</v>
      </c>
      <c r="F50" s="44"/>
      <c r="G50" s="45">
        <f>G51</f>
        <v>99.9</v>
      </c>
      <c r="H50" s="45">
        <f>H51</f>
        <v>99.9</v>
      </c>
      <c r="I50" s="46"/>
    </row>
    <row r="51" spans="1:9" s="47" customFormat="1" ht="30">
      <c r="A51" s="111"/>
      <c r="B51" s="52" t="s">
        <v>33</v>
      </c>
      <c r="C51" s="41" t="s">
        <v>62</v>
      </c>
      <c r="D51" s="41" t="s">
        <v>18</v>
      </c>
      <c r="E51" s="50">
        <v>999</v>
      </c>
      <c r="F51" s="44"/>
      <c r="G51" s="45">
        <f>G52</f>
        <v>99.9</v>
      </c>
      <c r="H51" s="45">
        <f>H52</f>
        <v>99.9</v>
      </c>
      <c r="I51" s="46"/>
    </row>
    <row r="52" spans="1:14" s="48" customFormat="1" ht="53.25" customHeight="1">
      <c r="A52" s="111"/>
      <c r="B52" s="59" t="s">
        <v>74</v>
      </c>
      <c r="C52" s="60" t="s">
        <v>62</v>
      </c>
      <c r="D52" s="60" t="s">
        <v>18</v>
      </c>
      <c r="E52" s="61" t="s">
        <v>75</v>
      </c>
      <c r="F52" s="60" t="s">
        <v>66</v>
      </c>
      <c r="G52" s="45">
        <v>99.9</v>
      </c>
      <c r="H52" s="45">
        <v>99.9</v>
      </c>
      <c r="I52" s="46"/>
      <c r="J52" s="47"/>
      <c r="K52" s="47"/>
      <c r="L52" s="47"/>
      <c r="M52" s="47"/>
      <c r="N52" s="47"/>
    </row>
    <row r="53" spans="1:14" s="48" customFormat="1" ht="15">
      <c r="A53" s="111"/>
      <c r="B53" s="73" t="s">
        <v>76</v>
      </c>
      <c r="C53" s="63" t="s">
        <v>16</v>
      </c>
      <c r="D53" s="60"/>
      <c r="E53" s="61"/>
      <c r="F53" s="60"/>
      <c r="G53" s="45">
        <f>G54</f>
        <v>399.7</v>
      </c>
      <c r="H53" s="45">
        <f>H54</f>
        <v>988.5</v>
      </c>
      <c r="I53" s="46"/>
      <c r="J53" s="47"/>
      <c r="K53" s="47"/>
      <c r="L53" s="47"/>
      <c r="M53" s="47"/>
      <c r="N53" s="47"/>
    </row>
    <row r="54" spans="1:14" s="48" customFormat="1" ht="15">
      <c r="A54" s="111"/>
      <c r="B54" s="74" t="s">
        <v>77</v>
      </c>
      <c r="C54" s="63" t="s">
        <v>16</v>
      </c>
      <c r="D54" s="63" t="s">
        <v>14</v>
      </c>
      <c r="E54" s="61"/>
      <c r="F54" s="60"/>
      <c r="G54" s="45">
        <f>G55</f>
        <v>399.7</v>
      </c>
      <c r="H54" s="45">
        <f>H55</f>
        <v>988.5</v>
      </c>
      <c r="I54" s="46"/>
      <c r="J54" s="47"/>
      <c r="K54" s="47"/>
      <c r="L54" s="47"/>
      <c r="M54" s="47"/>
      <c r="N54" s="47"/>
    </row>
    <row r="55" spans="1:14" s="48" customFormat="1" ht="15">
      <c r="A55" s="111"/>
      <c r="B55" s="75" t="s">
        <v>31</v>
      </c>
      <c r="C55" s="60" t="s">
        <v>16</v>
      </c>
      <c r="D55" s="60" t="s">
        <v>14</v>
      </c>
      <c r="E55" s="61" t="s">
        <v>32</v>
      </c>
      <c r="F55" s="60"/>
      <c r="G55" s="45">
        <f>G56</f>
        <v>399.7</v>
      </c>
      <c r="H55" s="45">
        <f>H56</f>
        <v>988.5</v>
      </c>
      <c r="I55" s="46"/>
      <c r="J55" s="47"/>
      <c r="K55" s="47"/>
      <c r="L55" s="47"/>
      <c r="M55" s="47"/>
      <c r="N55" s="47"/>
    </row>
    <row r="56" spans="1:14" s="48" customFormat="1" ht="30">
      <c r="A56" s="111"/>
      <c r="B56" s="76" t="s">
        <v>33</v>
      </c>
      <c r="C56" s="60" t="s">
        <v>16</v>
      </c>
      <c r="D56" s="60" t="s">
        <v>14</v>
      </c>
      <c r="E56" s="61" t="s">
        <v>78</v>
      </c>
      <c r="F56" s="60"/>
      <c r="G56" s="45">
        <f>G57</f>
        <v>399.7</v>
      </c>
      <c r="H56" s="45">
        <f>H57</f>
        <v>988.5</v>
      </c>
      <c r="I56" s="46"/>
      <c r="J56" s="47"/>
      <c r="K56" s="47"/>
      <c r="L56" s="47"/>
      <c r="M56" s="47"/>
      <c r="N56" s="47"/>
    </row>
    <row r="57" spans="1:14" s="48" customFormat="1" ht="60">
      <c r="A57" s="111"/>
      <c r="B57" s="77" t="s">
        <v>79</v>
      </c>
      <c r="C57" s="60" t="s">
        <v>16</v>
      </c>
      <c r="D57" s="60" t="s">
        <v>14</v>
      </c>
      <c r="E57" s="61" t="s">
        <v>80</v>
      </c>
      <c r="F57" s="60" t="s">
        <v>81</v>
      </c>
      <c r="G57" s="45">
        <v>399.7</v>
      </c>
      <c r="H57" s="45">
        <v>988.5</v>
      </c>
      <c r="I57" s="46"/>
      <c r="J57" s="47"/>
      <c r="K57" s="47"/>
      <c r="L57" s="47"/>
      <c r="M57" s="47"/>
      <c r="N57" s="47"/>
    </row>
    <row r="58" spans="1:14" s="71" customFormat="1" ht="15">
      <c r="A58" s="111"/>
      <c r="B58" s="78" t="s">
        <v>82</v>
      </c>
      <c r="C58" s="63" t="s">
        <v>49</v>
      </c>
      <c r="D58" s="63"/>
      <c r="E58" s="64"/>
      <c r="F58" s="63"/>
      <c r="G58" s="37">
        <f>G59+G65</f>
        <v>3333</v>
      </c>
      <c r="H58" s="37">
        <f>H59+H65</f>
        <v>3389.2</v>
      </c>
      <c r="I58" s="38"/>
      <c r="J58" s="39"/>
      <c r="K58" s="39"/>
      <c r="L58" s="39"/>
      <c r="M58" s="39"/>
      <c r="N58" s="39"/>
    </row>
    <row r="59" spans="1:14" s="71" customFormat="1" ht="15">
      <c r="A59" s="111"/>
      <c r="B59" s="78" t="s">
        <v>83</v>
      </c>
      <c r="C59" s="63" t="s">
        <v>49</v>
      </c>
      <c r="D59" s="63" t="s">
        <v>14</v>
      </c>
      <c r="E59" s="64"/>
      <c r="F59" s="63"/>
      <c r="G59" s="37">
        <f>G60</f>
        <v>340.8</v>
      </c>
      <c r="H59" s="37">
        <f>H60</f>
        <v>340.8</v>
      </c>
      <c r="I59" s="38"/>
      <c r="J59" s="39"/>
      <c r="K59" s="39"/>
      <c r="L59" s="39"/>
      <c r="M59" s="39"/>
      <c r="N59" s="39"/>
    </row>
    <row r="60" spans="1:14" s="48" customFormat="1" ht="53.25" customHeight="1">
      <c r="A60" s="111"/>
      <c r="B60" s="40" t="s">
        <v>84</v>
      </c>
      <c r="C60" s="60" t="s">
        <v>49</v>
      </c>
      <c r="D60" s="60" t="s">
        <v>14</v>
      </c>
      <c r="E60" s="61" t="s">
        <v>14</v>
      </c>
      <c r="F60" s="60"/>
      <c r="G60" s="45">
        <f>G61+G63</f>
        <v>340.8</v>
      </c>
      <c r="H60" s="45">
        <f>H61+H63</f>
        <v>340.8</v>
      </c>
      <c r="I60" s="46"/>
      <c r="J60" s="47"/>
      <c r="K60" s="47"/>
      <c r="L60" s="47"/>
      <c r="M60" s="47"/>
      <c r="N60" s="47"/>
    </row>
    <row r="61" spans="1:14" s="48" customFormat="1" ht="44.25" customHeight="1">
      <c r="A61" s="111"/>
      <c r="B61" s="40" t="s">
        <v>85</v>
      </c>
      <c r="C61" s="60" t="s">
        <v>49</v>
      </c>
      <c r="D61" s="60" t="s">
        <v>14</v>
      </c>
      <c r="E61" s="61" t="s">
        <v>86</v>
      </c>
      <c r="F61" s="60"/>
      <c r="G61" s="45">
        <f>G62</f>
        <v>323.6</v>
      </c>
      <c r="H61" s="45">
        <f>H62</f>
        <v>323.6</v>
      </c>
      <c r="I61" s="46"/>
      <c r="J61" s="47"/>
      <c r="K61" s="47"/>
      <c r="L61" s="47"/>
      <c r="M61" s="47"/>
      <c r="N61" s="47"/>
    </row>
    <row r="62" spans="1:14" s="48" customFormat="1" ht="78.75" customHeight="1">
      <c r="A62" s="111"/>
      <c r="B62" s="40" t="s">
        <v>87</v>
      </c>
      <c r="C62" s="60" t="s">
        <v>49</v>
      </c>
      <c r="D62" s="60" t="s">
        <v>14</v>
      </c>
      <c r="E62" s="61" t="s">
        <v>88</v>
      </c>
      <c r="F62" s="60" t="s">
        <v>89</v>
      </c>
      <c r="G62" s="45">
        <v>323.6</v>
      </c>
      <c r="H62" s="45">
        <v>323.6</v>
      </c>
      <c r="I62" s="46"/>
      <c r="J62" s="47"/>
      <c r="K62" s="47"/>
      <c r="L62" s="47"/>
      <c r="M62" s="47"/>
      <c r="N62" s="47"/>
    </row>
    <row r="63" spans="1:14" s="48" customFormat="1" ht="25.5" customHeight="1">
      <c r="A63" s="111"/>
      <c r="B63" s="40" t="s">
        <v>90</v>
      </c>
      <c r="C63" s="60" t="s">
        <v>49</v>
      </c>
      <c r="D63" s="60" t="s">
        <v>14</v>
      </c>
      <c r="E63" s="61" t="s">
        <v>91</v>
      </c>
      <c r="F63" s="60"/>
      <c r="G63" s="45">
        <f>G64</f>
        <v>17.2</v>
      </c>
      <c r="H63" s="45">
        <f>H64</f>
        <v>17.2</v>
      </c>
      <c r="I63" s="46"/>
      <c r="J63" s="47"/>
      <c r="K63" s="47"/>
      <c r="L63" s="47"/>
      <c r="M63" s="47"/>
      <c r="N63" s="47"/>
    </row>
    <row r="64" spans="1:14" s="48" customFormat="1" ht="44.25" customHeight="1">
      <c r="A64" s="111"/>
      <c r="B64" s="40" t="s">
        <v>92</v>
      </c>
      <c r="C64" s="60" t="s">
        <v>49</v>
      </c>
      <c r="D64" s="60" t="s">
        <v>14</v>
      </c>
      <c r="E64" s="61" t="s">
        <v>93</v>
      </c>
      <c r="F64" s="60" t="s">
        <v>66</v>
      </c>
      <c r="G64" s="45">
        <v>17.2</v>
      </c>
      <c r="H64" s="45">
        <v>17.2</v>
      </c>
      <c r="I64" s="46"/>
      <c r="J64" s="47"/>
      <c r="K64" s="47"/>
      <c r="L64" s="47"/>
      <c r="M64" s="47"/>
      <c r="N64" s="47"/>
    </row>
    <row r="65" spans="1:14" s="82" customFormat="1" ht="12.75" customHeight="1">
      <c r="A65" s="111"/>
      <c r="B65" s="79" t="s">
        <v>94</v>
      </c>
      <c r="C65" s="63" t="s">
        <v>49</v>
      </c>
      <c r="D65" s="63" t="s">
        <v>62</v>
      </c>
      <c r="E65" s="64"/>
      <c r="F65" s="63"/>
      <c r="G65" s="30">
        <f>G66+G75</f>
        <v>2992.2</v>
      </c>
      <c r="H65" s="30">
        <f>H66+H75</f>
        <v>3048.3999999999996</v>
      </c>
      <c r="I65" s="80"/>
      <c r="J65" s="81"/>
      <c r="K65" s="81"/>
      <c r="L65" s="81"/>
      <c r="M65" s="81"/>
      <c r="N65" s="81"/>
    </row>
    <row r="66" spans="1:14" s="86" customFormat="1" ht="44.25" customHeight="1">
      <c r="A66" s="111"/>
      <c r="B66" s="83" t="s">
        <v>95</v>
      </c>
      <c r="C66" s="60" t="s">
        <v>49</v>
      </c>
      <c r="D66" s="60" t="s">
        <v>62</v>
      </c>
      <c r="E66" s="61" t="s">
        <v>60</v>
      </c>
      <c r="F66" s="60"/>
      <c r="G66" s="51">
        <f>G67+G71+G73+G69</f>
        <v>2842.2</v>
      </c>
      <c r="H66" s="51">
        <f>H67+H71+H73+H69</f>
        <v>2898.3999999999996</v>
      </c>
      <c r="I66" s="84"/>
      <c r="J66" s="85"/>
      <c r="K66" s="85"/>
      <c r="L66" s="85"/>
      <c r="M66" s="85"/>
      <c r="N66" s="85"/>
    </row>
    <row r="67" spans="1:14" s="86" customFormat="1" ht="12.75" customHeight="1">
      <c r="A67" s="111"/>
      <c r="B67" s="83" t="s">
        <v>96</v>
      </c>
      <c r="C67" s="60" t="s">
        <v>49</v>
      </c>
      <c r="D67" s="60" t="s">
        <v>62</v>
      </c>
      <c r="E67" s="61" t="s">
        <v>97</v>
      </c>
      <c r="F67" s="60"/>
      <c r="G67" s="51">
        <f>G68</f>
        <v>1871.4</v>
      </c>
      <c r="H67" s="51">
        <f>H68</f>
        <v>1927.6</v>
      </c>
      <c r="I67" s="84"/>
      <c r="J67" s="85"/>
      <c r="K67" s="85"/>
      <c r="L67" s="85"/>
      <c r="M67" s="85"/>
      <c r="N67" s="85"/>
    </row>
    <row r="68" spans="1:14" s="86" customFormat="1" ht="44.25" customHeight="1">
      <c r="A68" s="111"/>
      <c r="B68" s="83" t="s">
        <v>98</v>
      </c>
      <c r="C68" s="60" t="s">
        <v>49</v>
      </c>
      <c r="D68" s="60" t="s">
        <v>62</v>
      </c>
      <c r="E68" s="61" t="s">
        <v>99</v>
      </c>
      <c r="F68" s="60" t="s">
        <v>66</v>
      </c>
      <c r="G68" s="51">
        <v>1871.4</v>
      </c>
      <c r="H68" s="51">
        <v>1927.6</v>
      </c>
      <c r="I68" s="84"/>
      <c r="J68" s="85"/>
      <c r="K68" s="85"/>
      <c r="L68" s="85"/>
      <c r="M68" s="85"/>
      <c r="N68" s="85"/>
    </row>
    <row r="69" spans="1:14" s="86" customFormat="1" ht="25.5" customHeight="1">
      <c r="A69" s="111"/>
      <c r="B69" s="83" t="s">
        <v>100</v>
      </c>
      <c r="C69" s="60" t="s">
        <v>49</v>
      </c>
      <c r="D69" s="60" t="s">
        <v>62</v>
      </c>
      <c r="E69" s="61" t="s">
        <v>101</v>
      </c>
      <c r="F69" s="60"/>
      <c r="G69" s="51">
        <f>G70</f>
        <v>200</v>
      </c>
      <c r="H69" s="51">
        <f>H70</f>
        <v>200</v>
      </c>
      <c r="I69" s="84"/>
      <c r="J69" s="85"/>
      <c r="K69" s="85"/>
      <c r="L69" s="85"/>
      <c r="M69" s="85"/>
      <c r="N69" s="85"/>
    </row>
    <row r="70" spans="1:14" s="86" customFormat="1" ht="44.25" customHeight="1">
      <c r="A70" s="111"/>
      <c r="B70" s="83" t="s">
        <v>98</v>
      </c>
      <c r="C70" s="60" t="s">
        <v>49</v>
      </c>
      <c r="D70" s="60" t="s">
        <v>62</v>
      </c>
      <c r="E70" s="61" t="s">
        <v>102</v>
      </c>
      <c r="F70" s="60" t="s">
        <v>66</v>
      </c>
      <c r="G70" s="51">
        <v>200</v>
      </c>
      <c r="H70" s="51">
        <v>200</v>
      </c>
      <c r="I70" s="84"/>
      <c r="J70" s="85"/>
      <c r="K70" s="85"/>
      <c r="L70" s="85"/>
      <c r="M70" s="85"/>
      <c r="N70" s="85"/>
    </row>
    <row r="71" spans="1:14" s="86" customFormat="1" ht="25.5" customHeight="1">
      <c r="A71" s="111"/>
      <c r="B71" s="83" t="s">
        <v>103</v>
      </c>
      <c r="C71" s="60" t="s">
        <v>49</v>
      </c>
      <c r="D71" s="60" t="s">
        <v>62</v>
      </c>
      <c r="E71" s="61" t="s">
        <v>104</v>
      </c>
      <c r="F71" s="60"/>
      <c r="G71" s="51">
        <f>G72</f>
        <v>250</v>
      </c>
      <c r="H71" s="51">
        <f>H72</f>
        <v>250</v>
      </c>
      <c r="I71" s="84"/>
      <c r="J71" s="85"/>
      <c r="K71" s="85"/>
      <c r="L71" s="85"/>
      <c r="M71" s="85"/>
      <c r="N71" s="85"/>
    </row>
    <row r="72" spans="1:14" s="86" customFormat="1" ht="44.25" customHeight="1">
      <c r="A72" s="111"/>
      <c r="B72" s="83" t="s">
        <v>98</v>
      </c>
      <c r="C72" s="60" t="s">
        <v>49</v>
      </c>
      <c r="D72" s="60" t="s">
        <v>62</v>
      </c>
      <c r="E72" s="61" t="s">
        <v>105</v>
      </c>
      <c r="F72" s="60" t="s">
        <v>66</v>
      </c>
      <c r="G72" s="51">
        <v>250</v>
      </c>
      <c r="H72" s="51">
        <v>250</v>
      </c>
      <c r="I72" s="84"/>
      <c r="J72" s="85"/>
      <c r="K72" s="85"/>
      <c r="L72" s="85"/>
      <c r="M72" s="85"/>
      <c r="N72" s="85"/>
    </row>
    <row r="73" spans="1:14" s="86" customFormat="1" ht="25.5" customHeight="1">
      <c r="A73" s="111"/>
      <c r="B73" s="83" t="s">
        <v>106</v>
      </c>
      <c r="C73" s="60" t="s">
        <v>49</v>
      </c>
      <c r="D73" s="60" t="s">
        <v>62</v>
      </c>
      <c r="E73" s="61" t="s">
        <v>107</v>
      </c>
      <c r="F73" s="60"/>
      <c r="G73" s="51">
        <f>G74</f>
        <v>520.8</v>
      </c>
      <c r="H73" s="51">
        <f>H74</f>
        <v>520.8</v>
      </c>
      <c r="I73" s="84"/>
      <c r="J73" s="85"/>
      <c r="K73" s="85"/>
      <c r="L73" s="85"/>
      <c r="M73" s="85"/>
      <c r="N73" s="85"/>
    </row>
    <row r="74" spans="1:14" s="86" customFormat="1" ht="44.25" customHeight="1">
      <c r="A74" s="111"/>
      <c r="B74" s="83" t="s">
        <v>98</v>
      </c>
      <c r="C74" s="60" t="s">
        <v>49</v>
      </c>
      <c r="D74" s="60" t="s">
        <v>62</v>
      </c>
      <c r="E74" s="61" t="s">
        <v>108</v>
      </c>
      <c r="F74" s="60" t="s">
        <v>66</v>
      </c>
      <c r="G74" s="51">
        <v>520.8</v>
      </c>
      <c r="H74" s="51">
        <v>520.8</v>
      </c>
      <c r="I74" s="84"/>
      <c r="J74" s="85"/>
      <c r="K74" s="85"/>
      <c r="L74" s="85"/>
      <c r="M74" s="85"/>
      <c r="N74" s="85"/>
    </row>
    <row r="75" spans="1:14" s="86" customFormat="1" ht="60" customHeight="1">
      <c r="A75" s="111"/>
      <c r="B75" s="52" t="s">
        <v>69</v>
      </c>
      <c r="C75" s="60" t="s">
        <v>49</v>
      </c>
      <c r="D75" s="60" t="s">
        <v>62</v>
      </c>
      <c r="E75" s="61" t="s">
        <v>16</v>
      </c>
      <c r="F75" s="60"/>
      <c r="G75" s="51">
        <f>G76</f>
        <v>150</v>
      </c>
      <c r="H75" s="51">
        <f>H76</f>
        <v>150</v>
      </c>
      <c r="I75" s="84"/>
      <c r="J75" s="85"/>
      <c r="K75" s="85"/>
      <c r="L75" s="85"/>
      <c r="M75" s="85"/>
      <c r="N75" s="85"/>
    </row>
    <row r="76" spans="1:14" s="86" customFormat="1" ht="45.75" customHeight="1">
      <c r="A76" s="111"/>
      <c r="B76" s="52" t="s">
        <v>109</v>
      </c>
      <c r="C76" s="60" t="s">
        <v>49</v>
      </c>
      <c r="D76" s="60" t="s">
        <v>62</v>
      </c>
      <c r="E76" s="61" t="s">
        <v>110</v>
      </c>
      <c r="F76" s="60"/>
      <c r="G76" s="51">
        <f>G77</f>
        <v>150</v>
      </c>
      <c r="H76" s="51">
        <f>H77</f>
        <v>150</v>
      </c>
      <c r="I76" s="84"/>
      <c r="J76" s="85"/>
      <c r="K76" s="85"/>
      <c r="L76" s="85"/>
      <c r="M76" s="85"/>
      <c r="N76" s="85"/>
    </row>
    <row r="77" spans="1:14" s="86" customFormat="1" ht="48.75" customHeight="1">
      <c r="A77" s="111"/>
      <c r="B77" s="52" t="s">
        <v>111</v>
      </c>
      <c r="C77" s="60" t="s">
        <v>49</v>
      </c>
      <c r="D77" s="60" t="s">
        <v>62</v>
      </c>
      <c r="E77" s="61" t="s">
        <v>112</v>
      </c>
      <c r="F77" s="60" t="s">
        <v>66</v>
      </c>
      <c r="G77" s="51">
        <v>150</v>
      </c>
      <c r="H77" s="51">
        <v>150</v>
      </c>
      <c r="I77" s="84"/>
      <c r="J77" s="85"/>
      <c r="K77" s="85"/>
      <c r="L77" s="85"/>
      <c r="M77" s="85"/>
      <c r="N77" s="85"/>
    </row>
    <row r="78" spans="1:14" s="82" customFormat="1" ht="12.75" customHeight="1">
      <c r="A78" s="111"/>
      <c r="B78" s="79" t="s">
        <v>113</v>
      </c>
      <c r="C78" s="63" t="s">
        <v>114</v>
      </c>
      <c r="D78" s="63"/>
      <c r="E78" s="64"/>
      <c r="F78" s="63"/>
      <c r="G78" s="30">
        <f>G79</f>
        <v>230</v>
      </c>
      <c r="H78" s="30">
        <f>H79</f>
        <v>230</v>
      </c>
      <c r="I78" s="80"/>
      <c r="J78" s="81"/>
      <c r="K78" s="81"/>
      <c r="L78" s="81"/>
      <c r="M78" s="81"/>
      <c r="N78" s="81"/>
    </row>
    <row r="79" spans="1:14" s="82" customFormat="1" ht="12.75" customHeight="1">
      <c r="A79" s="111"/>
      <c r="B79" s="79" t="s">
        <v>115</v>
      </c>
      <c r="C79" s="63" t="s">
        <v>114</v>
      </c>
      <c r="D79" s="63" t="s">
        <v>49</v>
      </c>
      <c r="E79" s="64"/>
      <c r="F79" s="63"/>
      <c r="G79" s="30">
        <f>G82</f>
        <v>230</v>
      </c>
      <c r="H79" s="30">
        <f>H82</f>
        <v>230</v>
      </c>
      <c r="I79" s="80"/>
      <c r="J79" s="81"/>
      <c r="K79" s="81"/>
      <c r="L79" s="81"/>
      <c r="M79" s="81"/>
      <c r="N79" s="81"/>
    </row>
    <row r="80" spans="1:14" s="86" customFormat="1" ht="44.25" customHeight="1">
      <c r="A80" s="111"/>
      <c r="B80" s="83" t="s">
        <v>95</v>
      </c>
      <c r="C80" s="60" t="s">
        <v>114</v>
      </c>
      <c r="D80" s="60" t="s">
        <v>49</v>
      </c>
      <c r="E80" s="61" t="s">
        <v>60</v>
      </c>
      <c r="F80" s="60"/>
      <c r="G80" s="51">
        <f>G81</f>
        <v>230</v>
      </c>
      <c r="H80" s="51">
        <f>H81</f>
        <v>230</v>
      </c>
      <c r="I80" s="84"/>
      <c r="J80" s="85"/>
      <c r="K80" s="85"/>
      <c r="L80" s="85"/>
      <c r="M80" s="85"/>
      <c r="N80" s="85"/>
    </row>
    <row r="81" spans="1:14" s="86" customFormat="1" ht="27.75" customHeight="1">
      <c r="A81" s="111"/>
      <c r="B81" s="83" t="s">
        <v>116</v>
      </c>
      <c r="C81" s="60" t="s">
        <v>114</v>
      </c>
      <c r="D81" s="60" t="s">
        <v>49</v>
      </c>
      <c r="E81" s="61" t="s">
        <v>117</v>
      </c>
      <c r="F81" s="60"/>
      <c r="G81" s="51">
        <f>G82</f>
        <v>230</v>
      </c>
      <c r="H81" s="51">
        <f>H82</f>
        <v>230</v>
      </c>
      <c r="I81" s="84"/>
      <c r="J81" s="85"/>
      <c r="K81" s="85"/>
      <c r="L81" s="85"/>
      <c r="M81" s="85"/>
      <c r="N81" s="85"/>
    </row>
    <row r="82" spans="1:14" s="86" customFormat="1" ht="44.25" customHeight="1">
      <c r="A82" s="111"/>
      <c r="B82" s="83" t="s">
        <v>98</v>
      </c>
      <c r="C82" s="60" t="s">
        <v>114</v>
      </c>
      <c r="D82" s="60" t="s">
        <v>49</v>
      </c>
      <c r="E82" s="61" t="s">
        <v>118</v>
      </c>
      <c r="F82" s="60" t="s">
        <v>66</v>
      </c>
      <c r="G82" s="51">
        <v>230</v>
      </c>
      <c r="H82" s="51">
        <v>230</v>
      </c>
      <c r="I82" s="84"/>
      <c r="J82" s="85"/>
      <c r="K82" s="85"/>
      <c r="L82" s="85"/>
      <c r="M82" s="85"/>
      <c r="N82" s="85"/>
    </row>
    <row r="83" spans="1:14" s="82" customFormat="1" ht="15">
      <c r="A83" s="111"/>
      <c r="B83" s="26" t="s">
        <v>119</v>
      </c>
      <c r="C83" s="35" t="s">
        <v>120</v>
      </c>
      <c r="D83" s="35"/>
      <c r="E83" s="64"/>
      <c r="F83" s="63"/>
      <c r="G83" s="30">
        <f>G84</f>
        <v>5005.000000000001</v>
      </c>
      <c r="H83" s="30">
        <f>H84</f>
        <v>5005.000000000001</v>
      </c>
      <c r="I83" s="80"/>
      <c r="J83" s="81"/>
      <c r="K83" s="81"/>
      <c r="L83" s="81"/>
      <c r="M83" s="81"/>
      <c r="N83" s="81"/>
    </row>
    <row r="84" spans="1:14" s="82" customFormat="1" ht="15">
      <c r="A84" s="111"/>
      <c r="B84" s="26" t="s">
        <v>121</v>
      </c>
      <c r="C84" s="35" t="s">
        <v>120</v>
      </c>
      <c r="D84" s="35" t="s">
        <v>14</v>
      </c>
      <c r="E84" s="64"/>
      <c r="F84" s="63"/>
      <c r="G84" s="30">
        <f>SUM(G85)</f>
        <v>5005.000000000001</v>
      </c>
      <c r="H84" s="30">
        <f>SUM(H85)</f>
        <v>5005.000000000001</v>
      </c>
      <c r="I84" s="80"/>
      <c r="J84" s="81"/>
      <c r="K84" s="81"/>
      <c r="L84" s="81"/>
      <c r="M84" s="81"/>
      <c r="N84" s="81"/>
    </row>
    <row r="85" spans="1:9" s="47" customFormat="1" ht="44.25" customHeight="1">
      <c r="A85" s="111"/>
      <c r="B85" s="59" t="s">
        <v>122</v>
      </c>
      <c r="C85" s="41" t="s">
        <v>120</v>
      </c>
      <c r="D85" s="41" t="s">
        <v>14</v>
      </c>
      <c r="E85" s="43" t="s">
        <v>114</v>
      </c>
      <c r="F85" s="41"/>
      <c r="G85" s="87">
        <f>G86+G91+G94</f>
        <v>5005.000000000001</v>
      </c>
      <c r="H85" s="87">
        <f>H86+H91+H94</f>
        <v>5005.000000000001</v>
      </c>
      <c r="I85" s="46"/>
    </row>
    <row r="86" spans="1:10" s="47" customFormat="1" ht="44.25" customHeight="1">
      <c r="A86" s="111"/>
      <c r="B86" s="72" t="s">
        <v>123</v>
      </c>
      <c r="C86" s="41" t="s">
        <v>120</v>
      </c>
      <c r="D86" s="41" t="s">
        <v>14</v>
      </c>
      <c r="E86" s="43" t="s">
        <v>124</v>
      </c>
      <c r="F86" s="41"/>
      <c r="G86" s="87">
        <f>G87+G89+G90+G88</f>
        <v>4952.700000000001</v>
      </c>
      <c r="H86" s="87">
        <f>H87+H89+H90+H88</f>
        <v>4952.700000000001</v>
      </c>
      <c r="I86" s="46"/>
      <c r="J86" s="85"/>
    </row>
    <row r="87" spans="1:10" s="47" customFormat="1" ht="67.5" customHeight="1">
      <c r="A87" s="111"/>
      <c r="B87" s="72" t="s">
        <v>125</v>
      </c>
      <c r="C87" s="60" t="s">
        <v>120</v>
      </c>
      <c r="D87" s="60" t="s">
        <v>14</v>
      </c>
      <c r="E87" s="61" t="s">
        <v>126</v>
      </c>
      <c r="F87" s="60" t="s">
        <v>89</v>
      </c>
      <c r="G87" s="45">
        <f>3614.2-59.4</f>
        <v>3554.7999999999997</v>
      </c>
      <c r="H87" s="45">
        <f>3614.2-59.4</f>
        <v>3554.7999999999997</v>
      </c>
      <c r="I87" s="46"/>
      <c r="J87" s="85"/>
    </row>
    <row r="88" spans="1:9" s="47" customFormat="1" ht="53.25" customHeight="1">
      <c r="A88" s="111"/>
      <c r="B88" s="40" t="s">
        <v>127</v>
      </c>
      <c r="C88" s="41" t="s">
        <v>120</v>
      </c>
      <c r="D88" s="41" t="s">
        <v>14</v>
      </c>
      <c r="E88" s="61" t="s">
        <v>128</v>
      </c>
      <c r="F88" s="41" t="s">
        <v>89</v>
      </c>
      <c r="G88" s="87">
        <v>209.1</v>
      </c>
      <c r="H88" s="87">
        <v>209.1</v>
      </c>
      <c r="I88" s="46"/>
    </row>
    <row r="89" spans="1:10" s="47" customFormat="1" ht="103.5" customHeight="1">
      <c r="A89" s="111"/>
      <c r="B89" s="88" t="s">
        <v>129</v>
      </c>
      <c r="C89" s="60" t="s">
        <v>120</v>
      </c>
      <c r="D89" s="60" t="s">
        <v>14</v>
      </c>
      <c r="E89" s="61" t="s">
        <v>130</v>
      </c>
      <c r="F89" s="60" t="s">
        <v>89</v>
      </c>
      <c r="G89" s="45">
        <v>59.4</v>
      </c>
      <c r="H89" s="45">
        <v>59.4</v>
      </c>
      <c r="I89" s="46"/>
      <c r="J89" s="85"/>
    </row>
    <row r="90" spans="1:10" s="47" customFormat="1" ht="108" customHeight="1">
      <c r="A90" s="111"/>
      <c r="B90" s="88" t="s">
        <v>131</v>
      </c>
      <c r="C90" s="60" t="s">
        <v>120</v>
      </c>
      <c r="D90" s="60" t="s">
        <v>14</v>
      </c>
      <c r="E90" s="61" t="s">
        <v>132</v>
      </c>
      <c r="F90" s="60" t="s">
        <v>89</v>
      </c>
      <c r="G90" s="45">
        <v>1129.4</v>
      </c>
      <c r="H90" s="45">
        <v>1129.4</v>
      </c>
      <c r="I90" s="46"/>
      <c r="J90" s="85"/>
    </row>
    <row r="91" spans="1:9" s="47" customFormat="1" ht="53.25" customHeight="1">
      <c r="A91" s="111"/>
      <c r="B91" s="59" t="s">
        <v>133</v>
      </c>
      <c r="C91" s="41" t="s">
        <v>120</v>
      </c>
      <c r="D91" s="41" t="s">
        <v>14</v>
      </c>
      <c r="E91" s="43" t="s">
        <v>134</v>
      </c>
      <c r="F91" s="60"/>
      <c r="G91" s="45">
        <f>G92+G93</f>
        <v>12.3</v>
      </c>
      <c r="H91" s="45">
        <f>H92+H93</f>
        <v>12.3</v>
      </c>
      <c r="I91" s="46"/>
    </row>
    <row r="92" spans="1:9" s="47" customFormat="1" ht="118.5" customHeight="1" hidden="1">
      <c r="A92" s="111"/>
      <c r="B92" s="59" t="s">
        <v>135</v>
      </c>
      <c r="C92" s="60" t="s">
        <v>120</v>
      </c>
      <c r="D92" s="60" t="s">
        <v>14</v>
      </c>
      <c r="E92" s="61" t="s">
        <v>136</v>
      </c>
      <c r="F92" s="60" t="s">
        <v>137</v>
      </c>
      <c r="G92" s="45"/>
      <c r="H92" s="45"/>
      <c r="I92" s="46"/>
    </row>
    <row r="93" spans="1:9" s="47" customFormat="1" ht="118.5" customHeight="1">
      <c r="A93" s="111"/>
      <c r="B93" s="59" t="s">
        <v>138</v>
      </c>
      <c r="C93" s="60" t="s">
        <v>120</v>
      </c>
      <c r="D93" s="60" t="s">
        <v>14</v>
      </c>
      <c r="E93" s="61" t="s">
        <v>136</v>
      </c>
      <c r="F93" s="60" t="s">
        <v>89</v>
      </c>
      <c r="G93" s="45">
        <v>12.3</v>
      </c>
      <c r="H93" s="45">
        <v>12.3</v>
      </c>
      <c r="I93" s="46"/>
    </row>
    <row r="94" spans="1:9" s="47" customFormat="1" ht="27.75" customHeight="1">
      <c r="A94" s="111"/>
      <c r="B94" s="89" t="s">
        <v>139</v>
      </c>
      <c r="C94" s="41" t="s">
        <v>120</v>
      </c>
      <c r="D94" s="41" t="s">
        <v>14</v>
      </c>
      <c r="E94" s="43" t="s">
        <v>140</v>
      </c>
      <c r="F94" s="60"/>
      <c r="G94" s="45">
        <f>G95</f>
        <v>40</v>
      </c>
      <c r="H94" s="45">
        <f>H95</f>
        <v>40</v>
      </c>
      <c r="I94" s="46"/>
    </row>
    <row r="95" spans="1:9" s="47" customFormat="1" ht="44.25" customHeight="1">
      <c r="A95" s="111"/>
      <c r="B95" s="68" t="s">
        <v>141</v>
      </c>
      <c r="C95" s="41" t="s">
        <v>120</v>
      </c>
      <c r="D95" s="41" t="s">
        <v>14</v>
      </c>
      <c r="E95" s="43" t="s">
        <v>142</v>
      </c>
      <c r="F95" s="44">
        <v>200</v>
      </c>
      <c r="G95" s="45">
        <v>40</v>
      </c>
      <c r="H95" s="45">
        <v>40</v>
      </c>
      <c r="I95" s="46"/>
    </row>
    <row r="96" spans="1:9" s="39" customFormat="1" ht="14.25">
      <c r="A96" s="111"/>
      <c r="B96" s="26" t="s">
        <v>143</v>
      </c>
      <c r="C96" s="35" t="s">
        <v>144</v>
      </c>
      <c r="D96" s="35"/>
      <c r="E96" s="90"/>
      <c r="F96" s="35"/>
      <c r="G96" s="91">
        <f>G97+G104</f>
        <v>387.6</v>
      </c>
      <c r="H96" s="91">
        <f>H97+H104</f>
        <v>387.6</v>
      </c>
      <c r="I96" s="38"/>
    </row>
    <row r="97" spans="1:9" s="39" customFormat="1" ht="14.25">
      <c r="A97" s="111"/>
      <c r="B97" s="26" t="s">
        <v>145</v>
      </c>
      <c r="C97" s="35" t="s">
        <v>144</v>
      </c>
      <c r="D97" s="35" t="s">
        <v>14</v>
      </c>
      <c r="E97" s="90"/>
      <c r="F97" s="35"/>
      <c r="G97" s="91">
        <f>G98</f>
        <v>173.6</v>
      </c>
      <c r="H97" s="91">
        <f>H98</f>
        <v>173.6</v>
      </c>
      <c r="I97" s="38"/>
    </row>
    <row r="98" spans="1:9" s="47" customFormat="1" ht="53.25" customHeight="1">
      <c r="A98" s="111"/>
      <c r="B98" s="53" t="s">
        <v>146</v>
      </c>
      <c r="C98" s="41" t="s">
        <v>144</v>
      </c>
      <c r="D98" s="41" t="s">
        <v>14</v>
      </c>
      <c r="E98" s="43" t="s">
        <v>49</v>
      </c>
      <c r="F98" s="41"/>
      <c r="G98" s="87">
        <f>G99</f>
        <v>173.6</v>
      </c>
      <c r="H98" s="87">
        <f>H99</f>
        <v>173.6</v>
      </c>
      <c r="I98" s="46"/>
    </row>
    <row r="99" spans="1:9" s="47" customFormat="1" ht="12.75" customHeight="1">
      <c r="A99" s="111"/>
      <c r="B99" s="92" t="s">
        <v>147</v>
      </c>
      <c r="C99" s="41" t="s">
        <v>144</v>
      </c>
      <c r="D99" s="41" t="s">
        <v>14</v>
      </c>
      <c r="E99" s="43" t="s">
        <v>148</v>
      </c>
      <c r="F99" s="41"/>
      <c r="G99" s="87">
        <f>G100</f>
        <v>173.6</v>
      </c>
      <c r="H99" s="87">
        <f>H100</f>
        <v>173.6</v>
      </c>
      <c r="I99" s="46"/>
    </row>
    <row r="100" spans="1:14" s="48" customFormat="1" ht="25.5" customHeight="1">
      <c r="A100" s="111"/>
      <c r="B100" s="53" t="s">
        <v>149</v>
      </c>
      <c r="C100" s="41" t="s">
        <v>144</v>
      </c>
      <c r="D100" s="41" t="s">
        <v>14</v>
      </c>
      <c r="E100" s="43" t="s">
        <v>150</v>
      </c>
      <c r="F100" s="44">
        <v>300</v>
      </c>
      <c r="G100" s="45">
        <v>173.6</v>
      </c>
      <c r="H100" s="45">
        <v>173.6</v>
      </c>
      <c r="I100" s="46"/>
      <c r="J100" s="47"/>
      <c r="K100" s="47"/>
      <c r="L100" s="47"/>
      <c r="M100" s="47"/>
      <c r="N100" s="47"/>
    </row>
    <row r="101" spans="1:14" s="71" customFormat="1" ht="12.75" customHeight="1">
      <c r="A101" s="111"/>
      <c r="B101" s="93" t="s">
        <v>151</v>
      </c>
      <c r="C101" s="35" t="s">
        <v>144</v>
      </c>
      <c r="D101" s="35" t="s">
        <v>62</v>
      </c>
      <c r="E101" s="36"/>
      <c r="F101" s="70"/>
      <c r="G101" s="37">
        <f>G102</f>
        <v>214</v>
      </c>
      <c r="H101" s="37">
        <f>H102</f>
        <v>214</v>
      </c>
      <c r="I101" s="38"/>
      <c r="J101" s="39"/>
      <c r="K101" s="39"/>
      <c r="L101" s="39"/>
      <c r="M101" s="39"/>
      <c r="N101" s="39"/>
    </row>
    <row r="102" spans="1:14" s="48" customFormat="1" ht="12.75" customHeight="1">
      <c r="A102" s="111"/>
      <c r="B102" s="53" t="s">
        <v>152</v>
      </c>
      <c r="C102" s="41" t="s">
        <v>144</v>
      </c>
      <c r="D102" s="41" t="s">
        <v>62</v>
      </c>
      <c r="E102" s="43" t="s">
        <v>32</v>
      </c>
      <c r="F102" s="44"/>
      <c r="G102" s="45">
        <f>G103</f>
        <v>214</v>
      </c>
      <c r="H102" s="45">
        <f>H103</f>
        <v>214</v>
      </c>
      <c r="I102" s="46"/>
      <c r="J102" s="47"/>
      <c r="K102" s="47"/>
      <c r="L102" s="47"/>
      <c r="M102" s="47"/>
      <c r="N102" s="47"/>
    </row>
    <row r="103" spans="1:14" s="48" customFormat="1" ht="24.75" customHeight="1">
      <c r="A103" s="111"/>
      <c r="B103" s="53" t="s">
        <v>33</v>
      </c>
      <c r="C103" s="41" t="s">
        <v>144</v>
      </c>
      <c r="D103" s="41" t="s">
        <v>62</v>
      </c>
      <c r="E103" s="43" t="s">
        <v>78</v>
      </c>
      <c r="F103" s="44"/>
      <c r="G103" s="45">
        <f>G104</f>
        <v>214</v>
      </c>
      <c r="H103" s="45">
        <f>H104</f>
        <v>214</v>
      </c>
      <c r="I103" s="46"/>
      <c r="J103" s="47"/>
      <c r="K103" s="47"/>
      <c r="L103" s="47"/>
      <c r="M103" s="47"/>
      <c r="N103" s="47"/>
    </row>
    <row r="104" spans="1:14" s="48" customFormat="1" ht="24.75" customHeight="1">
      <c r="A104" s="111"/>
      <c r="B104" s="53" t="s">
        <v>153</v>
      </c>
      <c r="C104" s="41" t="s">
        <v>144</v>
      </c>
      <c r="D104" s="41" t="s">
        <v>62</v>
      </c>
      <c r="E104" s="57">
        <v>9990010200</v>
      </c>
      <c r="F104" s="44">
        <v>500</v>
      </c>
      <c r="G104" s="45">
        <v>214</v>
      </c>
      <c r="H104" s="45">
        <v>214</v>
      </c>
      <c r="I104" s="46"/>
      <c r="J104" s="47"/>
      <c r="K104" s="47"/>
      <c r="L104" s="47"/>
      <c r="M104" s="47"/>
      <c r="N104" s="47"/>
    </row>
    <row r="105" spans="1:14" s="71" customFormat="1" ht="15">
      <c r="A105" s="111"/>
      <c r="B105" s="69" t="s">
        <v>154</v>
      </c>
      <c r="C105" s="35" t="s">
        <v>44</v>
      </c>
      <c r="D105" s="35"/>
      <c r="E105" s="36"/>
      <c r="F105" s="70"/>
      <c r="G105" s="37">
        <f>G106</f>
        <v>5000</v>
      </c>
      <c r="H105" s="37">
        <f>H106</f>
        <v>5000</v>
      </c>
      <c r="I105" s="38"/>
      <c r="J105" s="39"/>
      <c r="K105" s="39"/>
      <c r="L105" s="39"/>
      <c r="M105" s="39"/>
      <c r="N105" s="39"/>
    </row>
    <row r="106" spans="1:14" s="71" customFormat="1" ht="15">
      <c r="A106" s="111"/>
      <c r="B106" s="69" t="s">
        <v>155</v>
      </c>
      <c r="C106" s="35" t="s">
        <v>44</v>
      </c>
      <c r="D106" s="35" t="s">
        <v>60</v>
      </c>
      <c r="E106" s="36"/>
      <c r="F106" s="70"/>
      <c r="G106" s="37">
        <f>G108</f>
        <v>5000</v>
      </c>
      <c r="H106" s="37">
        <f>H108</f>
        <v>5000</v>
      </c>
      <c r="I106" s="38"/>
      <c r="J106" s="39"/>
      <c r="K106" s="39"/>
      <c r="L106" s="39"/>
      <c r="M106" s="39"/>
      <c r="N106" s="39"/>
    </row>
    <row r="107" spans="1:14" s="48" customFormat="1" ht="15">
      <c r="A107" s="111"/>
      <c r="B107" s="52" t="s">
        <v>152</v>
      </c>
      <c r="C107" s="41" t="s">
        <v>44</v>
      </c>
      <c r="D107" s="41" t="s">
        <v>60</v>
      </c>
      <c r="E107" s="50">
        <v>99</v>
      </c>
      <c r="F107" s="44"/>
      <c r="G107" s="45">
        <f>G108</f>
        <v>5000</v>
      </c>
      <c r="H107" s="45">
        <f>H108</f>
        <v>5000</v>
      </c>
      <c r="I107" s="46"/>
      <c r="J107" s="47"/>
      <c r="K107" s="47"/>
      <c r="L107" s="47"/>
      <c r="M107" s="47"/>
      <c r="N107" s="47"/>
    </row>
    <row r="108" spans="1:14" s="48" customFormat="1" ht="24.75" customHeight="1">
      <c r="A108" s="111"/>
      <c r="B108" s="52" t="s">
        <v>33</v>
      </c>
      <c r="C108" s="41" t="s">
        <v>44</v>
      </c>
      <c r="D108" s="41" t="s">
        <v>60</v>
      </c>
      <c r="E108" s="50">
        <v>999</v>
      </c>
      <c r="F108" s="44"/>
      <c r="G108" s="45">
        <f>G109</f>
        <v>5000</v>
      </c>
      <c r="H108" s="45">
        <f>H109</f>
        <v>5000</v>
      </c>
      <c r="I108" s="46"/>
      <c r="J108" s="47"/>
      <c r="K108" s="47"/>
      <c r="L108" s="47"/>
      <c r="M108" s="47"/>
      <c r="N108" s="47"/>
    </row>
    <row r="109" spans="1:14" s="48" customFormat="1" ht="87" customHeight="1">
      <c r="A109" s="111"/>
      <c r="B109" s="68" t="s">
        <v>156</v>
      </c>
      <c r="C109" s="41" t="s">
        <v>44</v>
      </c>
      <c r="D109" s="41" t="s">
        <v>60</v>
      </c>
      <c r="E109" s="57" t="s">
        <v>157</v>
      </c>
      <c r="F109" s="44">
        <v>400</v>
      </c>
      <c r="G109" s="45">
        <v>5000</v>
      </c>
      <c r="H109" s="45">
        <v>5000</v>
      </c>
      <c r="I109" s="46"/>
      <c r="J109" s="47"/>
      <c r="K109" s="47"/>
      <c r="L109" s="47"/>
      <c r="M109" s="47"/>
      <c r="N109" s="47"/>
    </row>
    <row r="110" spans="1:14" s="48" customFormat="1" ht="63">
      <c r="A110" s="111">
        <v>730</v>
      </c>
      <c r="B110" s="21" t="s">
        <v>158</v>
      </c>
      <c r="C110" s="94"/>
      <c r="D110" s="94"/>
      <c r="E110" s="95"/>
      <c r="F110" s="60"/>
      <c r="G110" s="25">
        <f>G111</f>
        <v>7.7</v>
      </c>
      <c r="H110" s="25">
        <f>H111</f>
        <v>7.7</v>
      </c>
      <c r="I110" s="46"/>
      <c r="J110" s="47"/>
      <c r="K110" s="47"/>
      <c r="L110" s="47"/>
      <c r="M110" s="47"/>
      <c r="N110" s="47"/>
    </row>
    <row r="111" spans="1:14" s="71" customFormat="1" ht="15">
      <c r="A111" s="111"/>
      <c r="B111" s="26" t="s">
        <v>13</v>
      </c>
      <c r="C111" s="27" t="s">
        <v>14</v>
      </c>
      <c r="D111" s="96"/>
      <c r="E111" s="97"/>
      <c r="F111" s="63"/>
      <c r="G111" s="30">
        <f>G112</f>
        <v>7.7</v>
      </c>
      <c r="H111" s="30">
        <f>H112</f>
        <v>7.7</v>
      </c>
      <c r="I111" s="38"/>
      <c r="J111" s="39"/>
      <c r="K111" s="39"/>
      <c r="L111" s="39"/>
      <c r="M111" s="39"/>
      <c r="N111" s="39"/>
    </row>
    <row r="112" spans="1:14" s="71" customFormat="1" ht="54.75" customHeight="1">
      <c r="A112" s="111"/>
      <c r="B112" s="34" t="s">
        <v>159</v>
      </c>
      <c r="C112" s="98" t="s">
        <v>14</v>
      </c>
      <c r="D112" s="98" t="s">
        <v>62</v>
      </c>
      <c r="E112" s="97"/>
      <c r="F112" s="63"/>
      <c r="G112" s="30">
        <f>G113</f>
        <v>7.7</v>
      </c>
      <c r="H112" s="30">
        <f>H113</f>
        <v>7.7</v>
      </c>
      <c r="I112" s="38"/>
      <c r="J112" s="39"/>
      <c r="K112" s="39"/>
      <c r="L112" s="39"/>
      <c r="M112" s="39"/>
      <c r="N112" s="39"/>
    </row>
    <row r="113" spans="1:14" s="48" customFormat="1" ht="15">
      <c r="A113" s="111"/>
      <c r="B113" s="52" t="s">
        <v>152</v>
      </c>
      <c r="C113" s="99" t="s">
        <v>14</v>
      </c>
      <c r="D113" s="99" t="s">
        <v>62</v>
      </c>
      <c r="E113" s="50">
        <v>99</v>
      </c>
      <c r="F113" s="60"/>
      <c r="G113" s="51">
        <f>G114</f>
        <v>7.7</v>
      </c>
      <c r="H113" s="51">
        <f>H114</f>
        <v>7.7</v>
      </c>
      <c r="I113" s="46"/>
      <c r="J113" s="47"/>
      <c r="K113" s="47"/>
      <c r="L113" s="47"/>
      <c r="M113" s="47"/>
      <c r="N113" s="47"/>
    </row>
    <row r="114" spans="1:14" s="48" customFormat="1" ht="30">
      <c r="A114" s="111"/>
      <c r="B114" s="52" t="s">
        <v>33</v>
      </c>
      <c r="C114" s="99" t="s">
        <v>14</v>
      </c>
      <c r="D114" s="99" t="s">
        <v>62</v>
      </c>
      <c r="E114" s="50">
        <v>999</v>
      </c>
      <c r="F114" s="60"/>
      <c r="G114" s="51">
        <f>G115</f>
        <v>7.7</v>
      </c>
      <c r="H114" s="51">
        <f>H115</f>
        <v>7.7</v>
      </c>
      <c r="I114" s="46"/>
      <c r="J114" s="47"/>
      <c r="K114" s="47"/>
      <c r="L114" s="47"/>
      <c r="M114" s="47"/>
      <c r="N114" s="47"/>
    </row>
    <row r="115" spans="1:14" s="48" customFormat="1" ht="44.25" customHeight="1">
      <c r="A115" s="111"/>
      <c r="B115" s="100" t="s">
        <v>160</v>
      </c>
      <c r="C115" s="99" t="s">
        <v>14</v>
      </c>
      <c r="D115" s="99" t="s">
        <v>62</v>
      </c>
      <c r="E115" s="101" t="s">
        <v>161</v>
      </c>
      <c r="F115" s="60" t="s">
        <v>66</v>
      </c>
      <c r="G115" s="51">
        <v>7.7</v>
      </c>
      <c r="H115" s="51">
        <v>7.7</v>
      </c>
      <c r="I115" s="46"/>
      <c r="J115" s="47"/>
      <c r="K115" s="47"/>
      <c r="L115" s="47"/>
      <c r="M115" s="47"/>
      <c r="N115" s="47"/>
    </row>
    <row r="116" spans="1:14" s="48" customFormat="1" ht="15.75">
      <c r="A116" s="102"/>
      <c r="B116" s="103" t="s">
        <v>162</v>
      </c>
      <c r="C116" s="104"/>
      <c r="D116" s="104"/>
      <c r="E116" s="105"/>
      <c r="F116" s="104"/>
      <c r="G116" s="106">
        <f>SUM(G10+G39+G45+G83+G96+G105+G110+G53)+G58+G78</f>
        <v>22216</v>
      </c>
      <c r="H116" s="106">
        <f>SUM(H10+H39+H45+H83+H96+H105+H110+H53)+H58+H78</f>
        <v>22864.200000000004</v>
      </c>
      <c r="I116" s="46"/>
      <c r="J116" s="47"/>
      <c r="K116" s="47"/>
      <c r="L116" s="47"/>
      <c r="M116" s="47"/>
      <c r="N116" s="47"/>
    </row>
  </sheetData>
  <sheetProtection selectLockedCells="1" selectUnlockedCells="1"/>
  <mergeCells count="6">
    <mergeCell ref="A9:A109"/>
    <mergeCell ref="A110:A115"/>
    <mergeCell ref="F1:H1"/>
    <mergeCell ref="E2:H2"/>
    <mergeCell ref="F3:H3"/>
    <mergeCell ref="A5:H5"/>
  </mergeCells>
  <printOptions/>
  <pageMargins left="0.5902777777777778" right="0.19652777777777777" top="0.5902777777777778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2017-12-08T10:17:59Z</dcterms:modified>
  <cp:category/>
  <cp:version/>
  <cp:contentType/>
  <cp:contentStatus/>
</cp:coreProperties>
</file>